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F69EF196-2F03-48BF-8A62-0AAAA5A3C3E5}" xr6:coauthVersionLast="36" xr6:coauthVersionMax="36" xr10:uidLastSave="{00000000-0000-0000-0000-000000000000}"/>
  <bookViews>
    <workbookView xWindow="0" yWindow="0" windowWidth="19200" windowHeight="8025" activeTab="2" xr2:uid="{00000000-000D-0000-FFFF-FFFF00000000}"/>
  </bookViews>
  <sheets>
    <sheet name="Data Mars 18" sheetId="2" r:id="rId1"/>
    <sheet name="Detail Mars 18" sheetId="28" r:id="rId2"/>
    <sheet name="Total Janvier-Mars 18" sheetId="21" r:id="rId3"/>
    <sheet name="Feuil1" sheetId="32" r:id="rId4"/>
  </sheets>
  <definedNames>
    <definedName name="_xlnm._FilterDatabase" localSheetId="0" hidden="1">'Data Mars 18'!$A$1:$J$166</definedName>
    <definedName name="_xlnm._FilterDatabase" localSheetId="2" hidden="1">'Total Janvier-Mars 18'!$A$1:$J$613</definedName>
  </definedNames>
  <calcPr calcId="162913"/>
  <pivotCaches>
    <pivotCache cacheId="0" r:id="rId5"/>
  </pivotCaches>
</workbook>
</file>

<file path=xl/calcChain.xml><?xml version="1.0" encoding="utf-8"?>
<calcChain xmlns="http://schemas.openxmlformats.org/spreadsheetml/2006/main">
  <c r="F449" i="21" l="1"/>
  <c r="F450" i="21"/>
  <c r="F451" i="21"/>
  <c r="F452" i="21"/>
  <c r="F453" i="21"/>
  <c r="F454" i="21"/>
  <c r="F455" i="21"/>
  <c r="F456" i="21"/>
  <c r="F459" i="21"/>
  <c r="F460" i="21"/>
  <c r="F461" i="21"/>
  <c r="F462" i="21"/>
  <c r="F463" i="21"/>
  <c r="F464" i="21"/>
  <c r="F465" i="21"/>
  <c r="F466" i="21"/>
  <c r="F467" i="21"/>
  <c r="F468" i="21"/>
  <c r="F469" i="21"/>
  <c r="F470" i="21"/>
  <c r="F471" i="21"/>
  <c r="F472" i="21"/>
  <c r="F473" i="21"/>
  <c r="F474" i="21"/>
  <c r="F475" i="21"/>
  <c r="F476" i="21"/>
  <c r="F477" i="21"/>
  <c r="F478" i="21"/>
  <c r="F479" i="21"/>
  <c r="F480" i="21"/>
  <c r="F481" i="21"/>
  <c r="F482" i="21"/>
  <c r="F483" i="21"/>
  <c r="F484" i="21"/>
  <c r="F485" i="21"/>
  <c r="F486" i="21"/>
  <c r="F487" i="21"/>
  <c r="F488" i="21"/>
  <c r="F489" i="21"/>
  <c r="F490" i="21"/>
  <c r="F491" i="21"/>
  <c r="F492" i="21"/>
  <c r="F493" i="21"/>
  <c r="F494" i="21"/>
  <c r="F495" i="21"/>
  <c r="F496" i="21"/>
  <c r="F497" i="21"/>
  <c r="F498" i="21"/>
  <c r="F499" i="21"/>
  <c r="F500" i="21"/>
  <c r="F501" i="21"/>
  <c r="F502" i="21"/>
  <c r="F503" i="21"/>
  <c r="F504" i="21"/>
  <c r="F505" i="21"/>
  <c r="F506" i="21"/>
  <c r="F507" i="21"/>
  <c r="F508" i="21"/>
  <c r="F509" i="21"/>
  <c r="F510" i="21"/>
  <c r="F511" i="21"/>
  <c r="F512" i="21"/>
  <c r="F513" i="21"/>
  <c r="F514" i="21"/>
  <c r="F515" i="21"/>
  <c r="F516" i="21"/>
  <c r="F517" i="21"/>
  <c r="F518" i="21"/>
  <c r="F519" i="21"/>
  <c r="F520" i="21"/>
  <c r="F521" i="21"/>
  <c r="F522" i="21"/>
  <c r="F523" i="21"/>
  <c r="F524" i="21"/>
  <c r="F525" i="21"/>
  <c r="F526" i="21"/>
  <c r="F527" i="21"/>
  <c r="F528" i="21"/>
  <c r="F529" i="21"/>
  <c r="F530" i="21"/>
  <c r="F531" i="21"/>
  <c r="F532" i="21"/>
  <c r="F533" i="21"/>
  <c r="F534" i="21"/>
  <c r="F535" i="21"/>
  <c r="F536" i="21"/>
  <c r="F537" i="21"/>
  <c r="F538" i="21"/>
  <c r="F539" i="21"/>
  <c r="F540" i="21"/>
  <c r="F541" i="21"/>
  <c r="F542" i="21"/>
  <c r="F543" i="21"/>
  <c r="F544" i="21"/>
  <c r="F545" i="21"/>
  <c r="F546" i="21"/>
  <c r="F547" i="21"/>
  <c r="F548" i="21"/>
  <c r="F549" i="21"/>
  <c r="F550" i="21"/>
  <c r="F551" i="21"/>
  <c r="F552" i="21"/>
  <c r="F553" i="21"/>
  <c r="F554" i="21"/>
  <c r="F555" i="21"/>
  <c r="F556" i="21"/>
  <c r="F557" i="21"/>
  <c r="F558" i="21"/>
  <c r="F559" i="21"/>
  <c r="F560" i="21"/>
  <c r="F561" i="21"/>
  <c r="F562" i="21"/>
  <c r="F563" i="21"/>
  <c r="F564" i="21"/>
  <c r="F565" i="21"/>
  <c r="F566" i="21"/>
  <c r="F567" i="21"/>
  <c r="F568" i="21"/>
  <c r="F569" i="21"/>
  <c r="F570" i="21"/>
  <c r="F571" i="21"/>
  <c r="F572" i="21"/>
  <c r="F573" i="21"/>
  <c r="F574" i="21"/>
  <c r="F575" i="21"/>
  <c r="F576" i="21"/>
  <c r="F577" i="21"/>
  <c r="F578" i="21"/>
  <c r="F579" i="21"/>
  <c r="F580" i="21"/>
  <c r="F581" i="21"/>
  <c r="F582" i="21"/>
  <c r="F583" i="21"/>
  <c r="F584" i="21"/>
  <c r="F585" i="21"/>
  <c r="F586" i="21"/>
  <c r="F587" i="21"/>
  <c r="F588" i="21"/>
  <c r="F589" i="21"/>
  <c r="F590" i="21"/>
  <c r="F591" i="21"/>
  <c r="F592" i="21"/>
  <c r="F593" i="21"/>
  <c r="F594" i="21"/>
  <c r="F595" i="21"/>
  <c r="F596" i="21"/>
  <c r="F597" i="21"/>
  <c r="F598" i="21"/>
  <c r="F599" i="21"/>
  <c r="F600" i="21"/>
  <c r="F601" i="21"/>
  <c r="F602" i="21"/>
  <c r="F603" i="21"/>
  <c r="F604" i="21"/>
  <c r="F605" i="21"/>
  <c r="F606" i="21"/>
  <c r="F607" i="21"/>
  <c r="F608" i="21"/>
  <c r="F609" i="21"/>
  <c r="F610" i="21"/>
  <c r="F611" i="21"/>
  <c r="F612" i="21"/>
  <c r="E613" i="21"/>
  <c r="F613" i="21" s="1"/>
  <c r="E458" i="21"/>
  <c r="F458" i="21" s="1"/>
  <c r="E457" i="21"/>
  <c r="F457" i="21" s="1"/>
  <c r="F448" i="21"/>
  <c r="F447" i="21"/>
  <c r="F446" i="21"/>
  <c r="F445" i="21"/>
  <c r="F444" i="21"/>
  <c r="F443" i="21"/>
  <c r="F442" i="21"/>
  <c r="F441" i="21"/>
  <c r="F440" i="21"/>
  <c r="F439" i="21"/>
  <c r="F438" i="21"/>
  <c r="F437" i="21"/>
  <c r="F436" i="21"/>
  <c r="F435" i="21"/>
  <c r="F434" i="21"/>
  <c r="F433" i="21"/>
  <c r="F432" i="21"/>
  <c r="F431" i="21"/>
  <c r="F430" i="21"/>
  <c r="F429" i="21"/>
  <c r="F428" i="21"/>
  <c r="F427" i="21"/>
  <c r="F426" i="21"/>
  <c r="F425" i="21"/>
  <c r="F424" i="21"/>
  <c r="F423" i="21"/>
  <c r="F422" i="21"/>
  <c r="F421" i="21"/>
  <c r="F420" i="21"/>
  <c r="F419" i="21"/>
  <c r="F418" i="21"/>
  <c r="F417" i="21"/>
  <c r="F416" i="21"/>
  <c r="F415" i="21"/>
  <c r="F414" i="21"/>
  <c r="F413" i="21"/>
  <c r="F412" i="21"/>
  <c r="F411" i="21"/>
  <c r="F410" i="21"/>
  <c r="F409" i="21"/>
  <c r="F408" i="21"/>
  <c r="F407" i="21"/>
  <c r="F406" i="21"/>
  <c r="F405" i="21"/>
  <c r="F404" i="21"/>
  <c r="F403" i="21"/>
  <c r="F402" i="21"/>
  <c r="F401" i="21"/>
  <c r="F400" i="21"/>
  <c r="F399" i="21"/>
  <c r="F398" i="21"/>
  <c r="F397" i="21"/>
  <c r="F396" i="21"/>
  <c r="F395" i="21"/>
  <c r="E394" i="21"/>
  <c r="F394" i="21" s="1"/>
  <c r="F393" i="21"/>
  <c r="F392" i="21"/>
  <c r="F391" i="21"/>
  <c r="F390" i="21"/>
  <c r="F389" i="21"/>
  <c r="F388" i="21"/>
  <c r="F387" i="21"/>
  <c r="F386" i="21"/>
  <c r="F385" i="21"/>
  <c r="F384" i="21"/>
  <c r="F383" i="21"/>
  <c r="F382" i="21"/>
  <c r="F381" i="21"/>
  <c r="F380" i="21"/>
  <c r="F379" i="21"/>
  <c r="F378" i="21"/>
  <c r="F377" i="21"/>
  <c r="F376" i="21"/>
  <c r="F375" i="21"/>
  <c r="F374" i="21"/>
  <c r="F373" i="21"/>
  <c r="F372" i="21"/>
  <c r="F371" i="21"/>
  <c r="F370" i="21"/>
  <c r="F369" i="21"/>
  <c r="F368" i="21"/>
  <c r="F367" i="21"/>
  <c r="F366" i="21"/>
  <c r="F365" i="21"/>
  <c r="F364" i="21"/>
  <c r="F363" i="21"/>
  <c r="F362" i="21"/>
  <c r="F361" i="21"/>
  <c r="F360" i="21"/>
  <c r="F359" i="21"/>
  <c r="F358" i="21"/>
  <c r="E357" i="21"/>
  <c r="F357" i="21" s="1"/>
  <c r="F356" i="21"/>
  <c r="F355" i="21"/>
  <c r="F354" i="21"/>
  <c r="F353" i="21"/>
  <c r="F352" i="21"/>
  <c r="F351" i="21"/>
  <c r="F350" i="21"/>
  <c r="F349" i="21"/>
  <c r="F348" i="21"/>
  <c r="F347" i="21"/>
  <c r="F346" i="21"/>
  <c r="F345" i="21"/>
  <c r="F344" i="21"/>
  <c r="F343" i="21"/>
  <c r="F342" i="21"/>
  <c r="F341" i="21"/>
  <c r="F340" i="21"/>
  <c r="F339" i="21"/>
  <c r="F338" i="21"/>
  <c r="F337" i="21"/>
  <c r="F336" i="21"/>
  <c r="F335" i="21"/>
  <c r="F334" i="21"/>
  <c r="F333" i="21"/>
  <c r="F332" i="21"/>
  <c r="F331" i="21"/>
  <c r="F330" i="21"/>
  <c r="F329" i="21"/>
  <c r="F328" i="21"/>
  <c r="F327" i="21"/>
  <c r="F326" i="21"/>
  <c r="F325" i="21"/>
  <c r="F324" i="21"/>
  <c r="F323" i="21"/>
  <c r="F322" i="21"/>
  <c r="F321" i="21"/>
  <c r="F320" i="21"/>
  <c r="F319" i="21"/>
  <c r="F318" i="21"/>
  <c r="F317" i="21"/>
  <c r="F316" i="21"/>
  <c r="F315" i="21"/>
  <c r="F314" i="21"/>
  <c r="F313" i="21"/>
  <c r="F312" i="21"/>
  <c r="F311" i="21"/>
  <c r="F310" i="21"/>
  <c r="F309" i="21"/>
  <c r="F308" i="21"/>
  <c r="F307" i="21"/>
  <c r="F306" i="21"/>
  <c r="F305" i="21"/>
  <c r="F304" i="21"/>
  <c r="F303" i="21"/>
  <c r="F302" i="21"/>
  <c r="F301" i="21"/>
  <c r="F300" i="21"/>
  <c r="F299" i="21"/>
  <c r="F298" i="21"/>
  <c r="F297" i="21"/>
  <c r="E296" i="21"/>
  <c r="F296" i="21" s="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E66" i="21"/>
  <c r="F66" i="21" s="1"/>
  <c r="E65" i="21"/>
  <c r="F65" i="21" s="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F6" i="21"/>
  <c r="F5" i="21"/>
  <c r="F4" i="21"/>
  <c r="F3" i="21"/>
  <c r="F2" i="21"/>
  <c r="E166" i="2" l="1"/>
  <c r="E11" i="2"/>
  <c r="E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7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<sst xmlns="http://schemas.openxmlformats.org/spreadsheetml/2006/main" count="4876" uniqueCount="760">
  <si>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</si>
  <si>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</si>
  <si>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</si>
  <si>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</si>
  <si>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</si>
  <si>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</si>
  <si>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</si>
  <si>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</si>
  <si>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</si>
  <si>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</si>
  <si>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</si>
  <si>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</si>
  <si>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</si>
  <si>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</si>
  <si>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</si>
  <si>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</si>
  <si>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</si>
  <si>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</si>
  <si>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</si>
  <si>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</si>
  <si>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</si>
  <si>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</si>
  <si>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</si>
  <si>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</si>
  <si>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</si>
  <si>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</si>
  <si>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</si>
  <si>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</si>
  <si>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</si>
  <si>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</si>
  <si>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</si>
  <si>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</si>
  <si>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Equipement</t>
  </si>
  <si>
    <t>Achat de produits d'entretien bureau / Béatrice</t>
  </si>
  <si>
    <t>NON</t>
  </si>
  <si>
    <t>Béatrice</t>
  </si>
  <si>
    <t>travel expenses</t>
  </si>
  <si>
    <t>Étiquettes de lignes</t>
  </si>
  <si>
    <t>Total général</t>
  </si>
  <si>
    <t>CCU</t>
  </si>
  <si>
    <t>RUFFORD</t>
  </si>
  <si>
    <t>spent in $</t>
  </si>
  <si>
    <t>Justificatif</t>
  </si>
  <si>
    <t>Currency</t>
  </si>
  <si>
    <t>Nicolas</t>
  </si>
  <si>
    <t>Transport bureau-UCT aller retour/ Adama</t>
  </si>
  <si>
    <t>Transfer fees</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</si>
  <si>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</si>
  <si>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</si>
  <si>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</si>
  <si>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</si>
  <si>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</si>
  <si>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</si>
  <si>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</si>
  <si>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</si>
  <si>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</si>
  <si>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</si>
  <si>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</si>
  <si>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</si>
  <si>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</si>
  <si>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</si>
  <si>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</si>
  <si>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</si>
  <si>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</si>
  <si>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</si>
  <si>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</si>
  <si>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</si>
  <si>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</si>
  <si>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</si>
  <si>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</si>
  <si>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</si>
  <si>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</si>
  <si>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</si>
  <si>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</si>
  <si>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</si>
  <si>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</si>
  <si>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</si>
  <si>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</si>
  <si>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</si>
  <si>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</si>
  <si>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</si>
  <si>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</si>
  <si>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</si>
  <si>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</si>
  <si>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</si>
  <si>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</si>
  <si>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</si>
  <si>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</si>
  <si>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</si>
  <si>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</si>
  <si>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</si>
  <si>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</si>
  <si>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</si>
  <si>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</si>
  <si>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</si>
  <si>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</si>
  <si>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</si>
  <si>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</si>
  <si>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</si>
  <si>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</si>
  <si>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</si>
  <si>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</si>
  <si>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</si>
  <si>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</si>
  <si>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</si>
  <si>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</si>
  <si>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</si>
  <si>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</si>
  <si>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</si>
  <si>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</si>
  <si>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</si>
  <si>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</si>
  <si>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</si>
  <si>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</si>
  <si>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</si>
  <si>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</si>
  <si>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</si>
  <si>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</si>
  <si>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</si>
  <si>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</si>
  <si>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</si>
  <si>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</si>
  <si>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</si>
  <si>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</si>
  <si>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</si>
  <si>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</si>
  <si>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</si>
  <si>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</si>
  <si>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</si>
  <si>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</si>
  <si>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</si>
  <si>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</si>
  <si>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</si>
  <si>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</si>
  <si>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</si>
  <si>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</si>
  <si>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</si>
  <si>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</si>
  <si>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</si>
  <si>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</si>
  <si>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</si>
  <si>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</si>
  <si>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</si>
  <si>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</si>
  <si>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</si>
  <si>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</si>
  <si>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</si>
  <si>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</si>
  <si>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</si>
  <si>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</si>
  <si>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</si>
  <si>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</si>
  <si>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</si>
  <si>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</si>
  <si>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</si>
  <si>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</si>
  <si>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</si>
  <si>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</si>
  <si>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</si>
  <si>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</si>
  <si>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</si>
  <si>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</si>
  <si>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</si>
  <si>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</si>
  <si>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</si>
  <si>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</si>
  <si>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</si>
  <si>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</si>
  <si>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</si>
  <si>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</si>
  <si>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</si>
  <si>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</si>
  <si>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</si>
  <si>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</si>
  <si>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</si>
  <si>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</si>
  <si>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</si>
  <si>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</si>
  <si>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</si>
  <si>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</si>
  <si>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</si>
  <si>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</si>
  <si>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</si>
  <si>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</si>
  <si>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</si>
  <si>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</si>
  <si>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</si>
  <si>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</si>
  <si>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</si>
  <si>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</si>
  <si>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</si>
  <si>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</si>
  <si>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</si>
  <si>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</si>
  <si>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</si>
  <si>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</si>
  <si>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</si>
  <si>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</si>
  <si>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</si>
  <si>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</si>
  <si>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</si>
  <si>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Trust building mission du 05 au 11 fév / JC</t>
  </si>
  <si>
    <t>(vide)</t>
  </si>
  <si>
    <t>Étiquettes de colonnes</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</si>
  <si>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</si>
  <si>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</si>
  <si>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</si>
  <si>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</si>
  <si>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</si>
  <si>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</si>
  <si>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</si>
  <si>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</si>
  <si>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</si>
  <si>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</si>
  <si>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</si>
  <si>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</si>
  <si>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</si>
  <si>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</si>
  <si>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</si>
  <si>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</si>
  <si>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</si>
  <si>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</si>
  <si>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</si>
  <si>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</si>
  <si>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</si>
  <si>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</si>
  <si>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</si>
  <si>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</si>
  <si>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</si>
  <si>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</si>
  <si>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</si>
  <si>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</si>
  <si>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</si>
  <si>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</si>
  <si>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</si>
  <si>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</si>
  <si>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</si>
  <si>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</si>
  <si>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</si>
  <si>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</si>
  <si>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</si>
  <si>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</si>
  <si>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</si>
  <si>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</si>
  <si>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</si>
  <si>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</si>
  <si>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</si>
  <si>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</si>
  <si>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</si>
  <si>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</si>
  <si>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</si>
  <si>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</si>
  <si>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</si>
  <si>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</si>
  <si>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</si>
  <si>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</si>
  <si>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</si>
  <si>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</si>
  <si>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</si>
  <si>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</si>
  <si>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</si>
  <si>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</si>
  <si>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</si>
  <si>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</si>
  <si>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</si>
  <si>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</si>
  <si>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</si>
  <si>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</si>
  <si>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</si>
  <si>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</si>
  <si>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</si>
  <si>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</si>
  <si>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</si>
  <si>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</si>
  <si>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</si>
  <si>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</si>
  <si>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</si>
  <si>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</si>
  <si>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</si>
  <si>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</si>
  <si>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</si>
  <si>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</si>
  <si>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</si>
  <si>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</si>
  <si>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</si>
  <si>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</si>
  <si>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</si>
  <si>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</si>
  <si>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</si>
  <si>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</si>
  <si>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</si>
  <si>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</si>
  <si>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</si>
  <si>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</si>
  <si>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</si>
  <si>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</si>
  <si>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</si>
  <si>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</si>
  <si>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</si>
  <si>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</si>
  <si>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</si>
  <si>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</si>
  <si>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</si>
  <si>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</si>
  <si>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</si>
  <si>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</si>
  <si>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</si>
  <si>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</si>
  <si>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</si>
  <si>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</si>
  <si>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</si>
  <si>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</si>
  <si>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</si>
  <si>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</si>
  <si>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</si>
  <si>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</si>
  <si>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</si>
  <si>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</si>
  <si>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</si>
  <si>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</si>
  <si>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</si>
  <si>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</si>
  <si>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</si>
  <si>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</si>
  <si>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</si>
  <si>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</si>
  <si>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</si>
  <si>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</si>
  <si>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</si>
  <si>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</si>
  <si>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</si>
  <si>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</si>
  <si>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</si>
  <si>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</si>
  <si>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</si>
  <si>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</si>
  <si>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</si>
  <si>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</si>
  <si>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</si>
  <si>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</si>
  <si>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</si>
  <si>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</si>
  <si>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</si>
  <si>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</si>
  <si>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</si>
  <si>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</si>
  <si>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</si>
  <si>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</si>
  <si>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</si>
  <si>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</si>
  <si>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</si>
  <si>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</si>
  <si>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</si>
  <si>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</si>
  <si>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</si>
  <si>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</si>
  <si>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</si>
  <si>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</si>
  <si>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</si>
  <si>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</si>
  <si>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</si>
  <si>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</si>
  <si>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</si>
  <si>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</si>
  <si>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</si>
  <si>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</si>
  <si>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</si>
  <si>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</si>
  <si>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</si>
  <si>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</si>
  <si>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</si>
  <si>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</si>
  <si>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</si>
  <si>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</si>
  <si>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</si>
  <si>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</si>
  <si>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</si>
  <si>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</si>
  <si>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</si>
  <si>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</si>
  <si>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</si>
  <si>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</si>
  <si>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</si>
  <si>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</si>
  <si>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</si>
  <si>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</si>
  <si>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</si>
  <si>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</si>
  <si>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</si>
  <si>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</si>
  <si>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</si>
  <si>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</si>
  <si>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</si>
  <si>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</si>
  <si>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</si>
  <si>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</si>
  <si>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</si>
  <si>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</si>
  <si>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</si>
  <si>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</si>
  <si>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</si>
  <si>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</si>
  <si>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</si>
  <si>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</si>
  <si>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</si>
  <si>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</si>
  <si>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</si>
  <si>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</si>
  <si>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</si>
  <si>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</si>
  <si>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</si>
  <si>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</si>
  <si>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</si>
  <si>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</si>
  <si>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</si>
  <si>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</si>
  <si>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</si>
  <si>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</si>
  <si>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</si>
  <si>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</si>
  <si>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</si>
  <si>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</si>
  <si>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</si>
  <si>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</si>
  <si>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</si>
  <si>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</si>
  <si>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</si>
  <si>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</si>
  <si>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</si>
  <si>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</si>
  <si>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</si>
  <si>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</si>
  <si>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</si>
  <si>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</si>
  <si>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</si>
  <si>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</si>
  <si>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</si>
  <si>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</si>
  <si>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</si>
  <si>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</si>
  <si>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</si>
  <si>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</si>
  <si>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</si>
  <si>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</si>
  <si>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</si>
  <si>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</si>
  <si>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</si>
  <si>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</si>
  <si>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</si>
  <si>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</si>
  <si>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</si>
  <si>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</si>
  <si>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</si>
  <si>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</si>
  <si>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</si>
  <si>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</si>
  <si>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</si>
  <si>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</si>
  <si>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</si>
  <si>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</si>
  <si>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</si>
  <si>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</si>
  <si>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</si>
  <si>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</si>
  <si>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</si>
  <si>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</si>
  <si>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</si>
  <si>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</si>
  <si>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</si>
  <si>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</si>
  <si>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</si>
  <si>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</si>
  <si>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</si>
  <si>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</si>
  <si>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</si>
  <si>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</si>
  <si>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</si>
  <si>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</si>
  <si>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</si>
  <si>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</si>
  <si>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</si>
  <si>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</si>
  <si>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</si>
  <si>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</si>
  <si>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</si>
  <si>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</si>
  <si>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</si>
  <si>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</si>
  <si>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</si>
  <si>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</si>
  <si>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</si>
  <si>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</si>
  <si>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</si>
  <si>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</si>
  <si>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</si>
  <si>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</si>
  <si>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</si>
  <si>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</si>
  <si>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</si>
  <si>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</si>
  <si>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</si>
  <si>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</si>
  <si>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</si>
  <si>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</si>
  <si>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</si>
  <si>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</si>
  <si>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</si>
  <si>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</si>
  <si>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</si>
  <si>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</si>
  <si>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</si>
  <si>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</si>
  <si>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</si>
  <si>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</si>
  <si>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</si>
  <si>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</si>
  <si>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</si>
  <si>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</si>
  <si>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</si>
  <si>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</si>
  <si>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</si>
  <si>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</si>
  <si>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</si>
  <si>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</si>
  <si>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</si>
  <si>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</si>
  <si>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</si>
  <si>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</si>
  <si>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</si>
  <si>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</si>
  <si>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</si>
  <si>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</si>
  <si>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</si>
  <si>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</si>
  <si>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</si>
  <si>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</si>
  <si>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</si>
  <si>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</si>
  <si>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</si>
  <si>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</si>
  <si>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</si>
  <si>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</si>
  <si>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</si>
  <si>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</si>
  <si>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</si>
  <si>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</si>
  <si>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</si>
  <si>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</si>
  <si>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</si>
  <si>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</si>
  <si>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</si>
  <si>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</si>
  <si>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</si>
  <si>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</si>
  <si>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</si>
  <si>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</si>
  <si>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</si>
  <si>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</si>
  <si>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</si>
  <si>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</si>
  <si>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</si>
  <si>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</si>
  <si>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</si>
  <si>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</si>
  <si>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</si>
  <si>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</si>
  <si>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</si>
  <si>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</si>
  <si>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</si>
  <si>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</si>
  <si>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</si>
  <si>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</si>
  <si>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</si>
  <si>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</si>
  <si>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</si>
  <si>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</si>
  <si>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</si>
  <si>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</si>
  <si>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</si>
  <si>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</si>
  <si>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</si>
  <si>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03/001</t>
  </si>
  <si>
    <t>03/002</t>
  </si>
  <si>
    <t>03/003</t>
  </si>
  <si>
    <t>03/004</t>
  </si>
  <si>
    <t>03/005</t>
  </si>
  <si>
    <t>03/006</t>
  </si>
  <si>
    <t>03/007</t>
  </si>
  <si>
    <t>03/008</t>
  </si>
  <si>
    <t>03/009</t>
  </si>
  <si>
    <t>03/010</t>
  </si>
  <si>
    <t>03/011</t>
  </si>
  <si>
    <t>03/012</t>
  </si>
  <si>
    <t>03/013</t>
  </si>
  <si>
    <t>03/014</t>
  </si>
  <si>
    <t>03/015</t>
  </si>
  <si>
    <t>03/016</t>
  </si>
  <si>
    <t>03/017</t>
  </si>
  <si>
    <t>03/018</t>
  </si>
  <si>
    <t>03/019</t>
  </si>
  <si>
    <t>03/020</t>
  </si>
  <si>
    <t>03/021</t>
  </si>
  <si>
    <t>03/022</t>
  </si>
  <si>
    <t>03/023</t>
  </si>
  <si>
    <t>03/024</t>
  </si>
  <si>
    <t>03/025</t>
  </si>
  <si>
    <t>03/026</t>
  </si>
  <si>
    <t>03/027</t>
  </si>
  <si>
    <t>03/028</t>
  </si>
  <si>
    <t>03/029</t>
  </si>
  <si>
    <t>03/030</t>
  </si>
  <si>
    <t>03/031</t>
  </si>
  <si>
    <t>03/032</t>
  </si>
  <si>
    <t>03/033</t>
  </si>
  <si>
    <t>03/034</t>
  </si>
  <si>
    <t>03/035</t>
  </si>
  <si>
    <t>03/036</t>
  </si>
  <si>
    <t>03/037</t>
  </si>
  <si>
    <t>03/038</t>
  </si>
  <si>
    <t>03/039</t>
  </si>
  <si>
    <t>03/040</t>
  </si>
  <si>
    <t>03/041</t>
  </si>
  <si>
    <t>03/042</t>
  </si>
  <si>
    <t>03/043</t>
  </si>
  <si>
    <t>03/044</t>
  </si>
  <si>
    <t>03/045</t>
  </si>
  <si>
    <t>03/046</t>
  </si>
  <si>
    <t>03/047</t>
  </si>
  <si>
    <t>03/048</t>
  </si>
  <si>
    <t>03/049</t>
  </si>
  <si>
    <t>03/050</t>
  </si>
  <si>
    <t>03/051</t>
  </si>
  <si>
    <t>03/052</t>
  </si>
  <si>
    <t>03/053</t>
  </si>
  <si>
    <t>03/054</t>
  </si>
  <si>
    <t>03/055</t>
  </si>
  <si>
    <t>03/056</t>
  </si>
  <si>
    <t>03/057</t>
  </si>
  <si>
    <t>03/058</t>
  </si>
  <si>
    <t>03/059</t>
  </si>
  <si>
    <t>03/060</t>
  </si>
  <si>
    <t>03/061</t>
  </si>
  <si>
    <t>03/062</t>
  </si>
  <si>
    <t>03/063</t>
  </si>
  <si>
    <t>03/064</t>
  </si>
  <si>
    <t>03/065</t>
  </si>
  <si>
    <t>03/066</t>
  </si>
  <si>
    <t>03/067</t>
  </si>
  <si>
    <t>03/068</t>
  </si>
  <si>
    <t>03/069</t>
  </si>
  <si>
    <t>03/070</t>
  </si>
  <si>
    <t>03/071</t>
  </si>
  <si>
    <t>03/072</t>
  </si>
  <si>
    <t>03/073</t>
  </si>
  <si>
    <t>03/074</t>
  </si>
  <si>
    <t>03/075</t>
  </si>
  <si>
    <t>03/076</t>
  </si>
  <si>
    <t>03/077</t>
  </si>
  <si>
    <t>03/078</t>
  </si>
  <si>
    <t>03/079</t>
  </si>
  <si>
    <t>03/080</t>
  </si>
  <si>
    <t>03/082</t>
  </si>
  <si>
    <t>03/083</t>
  </si>
  <si>
    <t>03/084</t>
  </si>
  <si>
    <t>03/085</t>
  </si>
  <si>
    <t>03/086</t>
  </si>
  <si>
    <t>03/087</t>
  </si>
  <si>
    <t>03/088</t>
  </si>
  <si>
    <t>03/089</t>
  </si>
  <si>
    <t>03/090</t>
  </si>
  <si>
    <t>03/091</t>
  </si>
  <si>
    <t>03/092</t>
  </si>
  <si>
    <t>03/093</t>
  </si>
  <si>
    <t>03/094</t>
  </si>
  <si>
    <t>03/095</t>
  </si>
  <si>
    <t>03/096</t>
  </si>
  <si>
    <t>03/097</t>
  </si>
  <si>
    <t>03/100</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</si>
  <si>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</si>
  <si>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</si>
  <si>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</si>
  <si>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</si>
  <si>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</si>
  <si>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</si>
  <si>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</si>
  <si>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</si>
  <si>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</si>
  <si>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</si>
  <si>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</si>
  <si>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</si>
  <si>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</si>
  <si>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</si>
  <si>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</si>
  <si>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</si>
  <si>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</si>
  <si>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</si>
  <si>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</si>
  <si>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</si>
  <si>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</si>
  <si>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</si>
  <si>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</si>
  <si>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</si>
  <si>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Jail visits</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</si>
  <si>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</si>
  <si>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</si>
  <si>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</si>
  <si>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</si>
  <si>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</si>
  <si>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</si>
  <si>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</si>
  <si>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</si>
  <si>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</si>
  <si>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</si>
  <si>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</si>
  <si>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</si>
  <si>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</si>
  <si>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</si>
  <si>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</si>
  <si>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</si>
  <si>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03/000</t>
  </si>
  <si>
    <t>03/215</t>
  </si>
  <si>
    <t>Annulation duplication de clé du mois d'Octobre 17</t>
  </si>
  <si>
    <t>Olivier</t>
  </si>
  <si>
    <t>10/173</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</si>
  <si>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</si>
  <si>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</si>
  <si>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</si>
  <si>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</si>
  <si>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</si>
  <si>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</si>
  <si>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</si>
  <si>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</si>
  <si>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</si>
  <si>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</si>
  <si>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</si>
  <si>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</si>
  <si>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</si>
  <si>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</si>
  <si>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</si>
  <si>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</si>
  <si>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</si>
  <si>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</si>
  <si>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</si>
  <si>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</si>
  <si>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</si>
  <si>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</si>
  <si>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</si>
  <si>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</si>
  <si>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</si>
  <si>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</si>
  <si>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</si>
  <si>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</si>
  <si>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</si>
  <si>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</si>
  <si>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</si>
  <si>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</si>
  <si>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</si>
  <si>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Sortie de l'équipe Jacqueville/Rens</t>
  </si>
  <si>
    <t>Travaux de ménuiserie / Béa</t>
  </si>
  <si>
    <t>Frais bancaire du mois de Février 2018(Agios+frais de tenue de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</si>
</sst>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0"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cellStyleXfs>
  <cellXfs count="58">
    <xf numFmtId="0" fontId="0" fillId="0" borderId="0" xfId="0"/>
    <xf numFmtId="0" fontId="5" fillId="0" borderId="0" xfId="0" applyFont="1"/>
    <xf numFmtId="0" fontId="6" fillId="0" borderId="0" xfId="0" applyFont="1"/>
    <xf numFmtId="0" fontId="5" fillId="0" borderId="0" xfId="0" applyFont="1" applyFill="1"/>
    <xf numFmtId="0" fontId="5" fillId="0" borderId="1" xfId="0" applyFont="1" applyFill="1" applyBorder="1" applyAlignment="1">
      <alignment horizontal="center"/>
    </xf>
    <xf numFmtId="0" fontId="5" fillId="2" borderId="1" xfId="0" applyFont="1" applyFill="1" applyBorder="1"/>
    <xf numFmtId="14" fontId="5" fillId="0" borderId="1" xfId="0" applyNumberFormat="1" applyFont="1" applyFill="1" applyBorder="1" applyAlignment="1">
      <alignment horizontal="center" vertical="center"/>
    </xf>
    <xf numFmtId="0" fontId="5" fillId="0" borderId="1" xfId="0" applyFont="1" applyFill="1" applyBorder="1"/>
    <xf numFmtId="164" fontId="5" fillId="0" borderId="1" xfId="3" applyNumberFormat="1" applyFont="1" applyFill="1" applyBorder="1"/>
    <xf numFmtId="0" fontId="5" fillId="0" borderId="1" xfId="0" applyFont="1" applyBorder="1"/>
    <xf numFmtId="164" fontId="5" fillId="0" borderId="1" xfId="3" applyNumberFormat="1" applyFont="1" applyFill="1" applyBorder="1" applyAlignment="1">
      <alignment horizontal="center" vertical="center"/>
    </xf>
    <xf numFmtId="0" fontId="5" fillId="0" borderId="1" xfId="0" applyFont="1" applyFill="1" applyBorder="1" applyAlignment="1">
      <alignment vertical="center"/>
    </xf>
    <xf numFmtId="164" fontId="5" fillId="0" borderId="1" xfId="3" applyNumberFormat="1" applyFont="1" applyFill="1" applyBorder="1" applyAlignment="1">
      <alignment vertical="center"/>
    </xf>
    <xf numFmtId="0" fontId="5" fillId="0" borderId="1" xfId="0" applyFont="1" applyFill="1" applyBorder="1" applyAlignment="1">
      <alignment wrapText="1"/>
    </xf>
    <xf numFmtId="0" fontId="4" fillId="0" borderId="2" xfId="0" applyFont="1" applyFill="1" applyBorder="1" applyAlignment="1">
      <alignment vertical="center"/>
    </xf>
    <xf numFmtId="0" fontId="4" fillId="0" borderId="3" xfId="0" applyFont="1" applyFill="1" applyBorder="1" applyAlignment="1">
      <alignment vertical="center"/>
    </xf>
    <xf numFmtId="4"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xf numFmtId="0" fontId="5" fillId="2" borderId="1" xfId="0" applyFont="1" applyFill="1" applyBorder="1" applyAlignment="1">
      <alignment horizontal="left"/>
    </xf>
    <xf numFmtId="0" fontId="5" fillId="0" borderId="1" xfId="0" applyFont="1" applyBorder="1" applyAlignment="1">
      <alignment horizontal="center"/>
    </xf>
    <xf numFmtId="43" fontId="5" fillId="0" borderId="1" xfId="3" applyFont="1" applyBorder="1"/>
    <xf numFmtId="0" fontId="5" fillId="0" borderId="1" xfId="0" applyFont="1" applyBorder="1" applyAlignment="1">
      <alignment horizontal="center" vertical="center"/>
    </xf>
    <xf numFmtId="0" fontId="5" fillId="0" borderId="1" xfId="0" applyFont="1" applyFill="1" applyBorder="1" applyAlignment="1">
      <alignment horizontal="left"/>
    </xf>
    <xf numFmtId="43" fontId="5" fillId="0" borderId="1" xfId="3" applyFont="1" applyFill="1" applyBorder="1"/>
    <xf numFmtId="164" fontId="5" fillId="2" borderId="1" xfId="3" applyNumberFormat="1" applyFont="1" applyFill="1" applyBorder="1"/>
    <xf numFmtId="0" fontId="5" fillId="2" borderId="1" xfId="0" applyFont="1" applyFill="1" applyBorder="1" applyAlignment="1">
      <alignment horizontal="center"/>
    </xf>
    <xf numFmtId="43" fontId="5" fillId="2" borderId="1" xfId="3" applyFont="1" applyFill="1" applyBorder="1"/>
    <xf numFmtId="0" fontId="5" fillId="2" borderId="1" xfId="0" applyFont="1" applyFill="1" applyBorder="1" applyAlignment="1">
      <alignment horizontal="center" vertical="center"/>
    </xf>
    <xf numFmtId="0" fontId="5" fillId="2" borderId="0" xfId="0" applyFont="1" applyFill="1"/>
    <xf numFmtId="43" fontId="5" fillId="2" borderId="1" xfId="3" applyFont="1" applyFill="1" applyBorder="1" applyAlignment="1"/>
    <xf numFmtId="43" fontId="5" fillId="2" borderId="1" xfId="3" applyFont="1" applyFill="1" applyBorder="1" applyAlignment="1">
      <alignment horizontal="center" vertical="center"/>
    </xf>
    <xf numFmtId="4" fontId="5" fillId="0" borderId="0" xfId="0" applyNumberFormat="1" applyFont="1" applyFill="1"/>
    <xf numFmtId="0" fontId="5" fillId="0" borderId="0" xfId="0" applyFont="1" applyFill="1" applyAlignment="1">
      <alignment horizontal="center"/>
    </xf>
    <xf numFmtId="0" fontId="5" fillId="0" borderId="0" xfId="0" applyFont="1" applyFill="1" applyAlignment="1">
      <alignment horizontal="center" vertical="center"/>
    </xf>
    <xf numFmtId="0" fontId="7" fillId="2" borderId="1" xfId="0" applyFont="1" applyFill="1" applyBorder="1"/>
    <xf numFmtId="0" fontId="0" fillId="0" borderId="0" xfId="0" pivotButton="1"/>
    <xf numFmtId="0" fontId="0" fillId="0" borderId="0" xfId="0" applyAlignment="1">
      <alignment horizontal="left"/>
    </xf>
    <xf numFmtId="3" fontId="5" fillId="0" borderId="1" xfId="0" applyNumberFormat="1" applyFont="1" applyBorder="1"/>
    <xf numFmtId="2"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2" fontId="5" fillId="2" borderId="1" xfId="3" applyNumberFormat="1" applyFont="1" applyFill="1" applyBorder="1" applyAlignment="1">
      <alignment horizontal="center"/>
    </xf>
    <xf numFmtId="43" fontId="5" fillId="0" borderId="1" xfId="3" applyFont="1" applyBorder="1" applyAlignment="1">
      <alignment horizontal="center" vertical="center"/>
    </xf>
    <xf numFmtId="0" fontId="5" fillId="0" borderId="1" xfId="0" applyFont="1" applyFill="1" applyBorder="1" applyAlignment="1">
      <alignment vertical="center" wrapText="1"/>
    </xf>
    <xf numFmtId="2" fontId="5" fillId="0" borderId="1" xfId="0" applyNumberFormat="1" applyFont="1" applyBorder="1"/>
    <xf numFmtId="0" fontId="6" fillId="0" borderId="1" xfId="0" applyFont="1" applyFill="1" applyBorder="1"/>
    <xf numFmtId="0" fontId="5" fillId="0" borderId="5" xfId="0" applyFont="1" applyFill="1" applyBorder="1" applyAlignment="1">
      <alignment horizontal="center" vertical="center"/>
    </xf>
    <xf numFmtId="0" fontId="0" fillId="0" borderId="0" xfId="0" applyAlignment="1">
      <alignment horizontal="left" indent="1"/>
    </xf>
    <xf numFmtId="0" fontId="0" fillId="0" borderId="0" xfId="0" applyNumberFormat="1"/>
    <xf numFmtId="0" fontId="7" fillId="2" borderId="1" xfId="0" applyFont="1" applyFill="1" applyBorder="1" applyAlignment="1">
      <alignment horizontal="left"/>
    </xf>
    <xf numFmtId="4" fontId="5" fillId="0" borderId="1" xfId="0" applyNumberFormat="1" applyFont="1" applyFill="1" applyBorder="1" applyAlignment="1">
      <alignment horizontal="center" vertical="center"/>
    </xf>
    <xf numFmtId="0" fontId="5" fillId="0" borderId="6" xfId="0" applyFont="1" applyFill="1" applyBorder="1" applyAlignment="1">
      <alignment vertical="center"/>
    </xf>
    <xf numFmtId="4"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43" fontId="5" fillId="0" borderId="5" xfId="3" applyFont="1" applyFill="1" applyBorder="1"/>
  </cellXfs>
  <cellStyles count="8">
    <cellStyle name="Comma 3" xfId="1" xr:uid="{00000000-0005-0000-0000-000000000000}"/>
    <cellStyle name="Comma 3 2" xfId="2" xr:uid="{00000000-0005-0000-0000-000001000000}"/>
    <cellStyle name="Milliers" xfId="3" builtinId="3"/>
    <cellStyle name="Milliers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3209.403714583335" createdVersion="3" refreshedVersion="3" minRefreshableVersion="3" recordCount="166" xr:uid="{00000000-000A-0000-FFFF-FFFF0B000000}">
  <cacheSource type="worksheet">
    <worksheetSource ref="A1:I1048576" sheet="Data Mars 18"/>
  </cacheSource>
  <cacheFields count="9">
    <cacheField name="Date" numFmtId="0">
      <sharedItems containsNonDate="0" containsDate="1" containsString="0" containsBlank="1" minDate="2018-03-01T00:00:00" maxDate="2018-04-01T00:00:00"/>
    </cacheField>
    <cacheField name="Details" numFmtId="0">
      <sharedItems containsBlank="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18">
        <s v="Rent &amp; Utilities"/>
        <s v="Transport"/>
        <s v="Travel subsistence"/>
        <s v="Office Materials"/>
        <s v="Trust building"/>
        <s v="Transfer fees"/>
        <s v="Telephone"/>
        <s v="Personnel"/>
        <s v="Bonus"/>
        <s v="Internet"/>
        <s v="Jail visits"/>
        <s v="Bank Fees"/>
        <m/>
        <s v="Services" u="1"/>
        <s v="Rent &amp; Utilities " u="1"/>
        <s v="Travel Expenses" u="1"/>
        <s v="Equipement" u="1"/>
        <s v="Trave expenses"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9">
        <s v="Office"/>
        <s v="Legal"/>
        <s v="Management"/>
        <s v="Investigations"/>
        <s v="Media"/>
        <s v="Operation"/>
        <s v="Team Building"/>
        <m/>
        <s v="CCU" u="1"/>
      </sharedItems>
    </cacheField>
    <cacheField name="spent" numFmtId="0">
      <sharedItems containsString="0" containsBlank="1" containsNumber="1" containsInteger="1" minValue="-15000" maxValue="400000"/>
    </cacheField>
    <cacheField name="nom" numFmtId="0">
      <sharedItems containsBlank="1" count="14">
        <s v="SGBCI"/>
        <s v="Olivier"/>
        <s v="Franck"/>
        <s v="Privat"/>
        <s v="JC"/>
        <s v="Béatrice"/>
        <s v="E50"/>
        <s v="Adama"/>
        <s v="Rens"/>
        <s v="Athena"/>
        <s v="I28"/>
        <s v="I44"/>
        <m/>
        <s v="Nicolas" u="1"/>
      </sharedItems>
    </cacheField>
    <cacheField name="donor" numFmtId="0">
      <sharedItems containsBlank="1" count="4">
        <s v="Wildcat"/>
        <s v="AVAAZ"/>
        <m/>
        <s v="RUFFORD" u="1"/>
      </sharedItems>
    </cacheField>
    <cacheField name="number" numFmtId="0">
      <sharedItems containsBlank="1"/>
    </cacheField>
    <cacheField name="Ou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6">
  <r>
    <d v="2018-03-01T00:00:00"/>
    <s v="Règlement bureau Février 18"/>
    <x v="0"/>
    <x v="0"/>
    <n v="400000"/>
    <x v="0"/>
    <x v="0"/>
    <s v="03/000"/>
    <s v="Oui"/>
  </r>
  <r>
    <d v="2018-03-01T00:00:00"/>
    <s v="Annulation duplication de clé du mois d'Octobre 17"/>
    <x v="0"/>
    <x v="0"/>
    <n v="-15000"/>
    <x v="1"/>
    <x v="1"/>
    <s v="10/173"/>
    <s v="Oui"/>
  </r>
  <r>
    <d v="2018-03-01T00:00:00"/>
    <s v="Transport domicile UCT bureau / Franck"/>
    <x v="1"/>
    <x v="1"/>
    <n v="6500"/>
    <x v="2"/>
    <x v="0"/>
    <s v="03/001"/>
    <s v="Oui"/>
  </r>
  <r>
    <d v="2018-03-01T00:00:00"/>
    <s v="Transport domicile plateau adjamé bureau/Privat"/>
    <x v="1"/>
    <x v="1"/>
    <n v="8000"/>
    <x v="3"/>
    <x v="0"/>
    <s v="03/002"/>
    <s v="Oui"/>
  </r>
  <r>
    <d v="2018-03-02T00:00:00"/>
    <s v="Transport mission Abidjan du 01 au 04 et du 05-13Mars/ JC"/>
    <x v="1"/>
    <x v="2"/>
    <n v="13800"/>
    <x v="4"/>
    <x v="0"/>
    <s v="03/003"/>
    <s v="Oui"/>
  </r>
  <r>
    <d v="2018-03-02T00:00:00"/>
    <s v="Frais de restauration Abidjan du 01 au 04 et du 05-13 Mars/ JC"/>
    <x v="2"/>
    <x v="2"/>
    <n v="65700"/>
    <x v="4"/>
    <x v="0"/>
    <s v="03/003"/>
    <s v="Oui"/>
  </r>
  <r>
    <d v="2018-03-02T00:00:00"/>
    <s v="Transport bureau bateau pour Réliure document ministère/Béatrice"/>
    <x v="1"/>
    <x v="0"/>
    <n v="200"/>
    <x v="5"/>
    <x v="0"/>
    <s v="03/004"/>
    <s v="Oui"/>
  </r>
  <r>
    <d v="2018-03-02T00:00:00"/>
    <s v="Frais de Réliure document ministère/Béatrice"/>
    <x v="3"/>
    <x v="0"/>
    <n v="800"/>
    <x v="5"/>
    <x v="0"/>
    <s v="03/004"/>
    <s v="Oui"/>
  </r>
  <r>
    <d v="2018-03-05T00:00:00"/>
    <s v="Transport mission 2 agnibilékro tanda kounfao/E50"/>
    <x v="1"/>
    <x v="3"/>
    <n v="16500"/>
    <x v="6"/>
    <x v="0"/>
    <s v="03/005"/>
    <s v="Oui"/>
  </r>
  <r>
    <d v="2018-03-05T00:00:00"/>
    <s v="Hébergement et repas mission 2 agnibilékro tanda kounfao/E51"/>
    <x v="2"/>
    <x v="3"/>
    <n v="34000"/>
    <x v="6"/>
    <x v="0"/>
    <s v="03/005"/>
    <s v="Oui"/>
  </r>
  <r>
    <d v="2018-03-05T00:00:00"/>
    <s v="Trust building mission 2 agnibilékro tanda kounfao/E52"/>
    <x v="4"/>
    <x v="3"/>
    <n v="6000"/>
    <x v="6"/>
    <x v="0"/>
    <s v="03/005"/>
    <s v="Oui"/>
  </r>
  <r>
    <d v="2018-03-05T00:00:00"/>
    <s v="Frais de transfert de fonds à E50/ Franck"/>
    <x v="5"/>
    <x v="0"/>
    <n v="2000"/>
    <x v="2"/>
    <x v="0"/>
    <s v="03/006"/>
    <s v="Oui"/>
  </r>
  <r>
    <d v="2018-03-05T00:00:00"/>
    <s v="Frais de communication du 05 pour Rens"/>
    <x v="6"/>
    <x v="2"/>
    <n v="10000"/>
    <x v="5"/>
    <x v="0"/>
    <s v="03/007"/>
    <s v="Oui"/>
  </r>
  <r>
    <d v="2018-03-05T00:00:00"/>
    <s v="Frais de communication du 05 pour JC"/>
    <x v="6"/>
    <x v="2"/>
    <n v="5000"/>
    <x v="5"/>
    <x v="0"/>
    <s v="03/007"/>
    <s v="Oui"/>
  </r>
  <r>
    <d v="2018-03-05T00:00:00"/>
    <s v="Frais de communication du 05 pour adama"/>
    <x v="6"/>
    <x v="4"/>
    <n v="5000"/>
    <x v="5"/>
    <x v="0"/>
    <s v="03/007"/>
    <s v="Oui"/>
  </r>
  <r>
    <d v="2018-03-05T00:00:00"/>
    <s v="Frais de communication du 05 pour Franck"/>
    <x v="6"/>
    <x v="1"/>
    <n v="5000"/>
    <x v="5"/>
    <x v="0"/>
    <s v="03/007"/>
    <s v="Oui"/>
  </r>
  <r>
    <d v="2018-03-05T00:00:00"/>
    <s v="Frais de communication du 05 pour privat"/>
    <x v="6"/>
    <x v="1"/>
    <n v="5000"/>
    <x v="5"/>
    <x v="0"/>
    <s v="03/007"/>
    <s v="Oui"/>
  </r>
  <r>
    <d v="2018-03-05T00:00:00"/>
    <s v="Frais de communication du 05 pour Béa"/>
    <x v="6"/>
    <x v="0"/>
    <n v="5000"/>
    <x v="5"/>
    <x v="0"/>
    <s v="03/007"/>
    <s v="Oui"/>
  </r>
  <r>
    <d v="2018-03-05T00:00:00"/>
    <s v="Frais de communication du 05 pour E50"/>
    <x v="6"/>
    <x v="3"/>
    <n v="5000"/>
    <x v="5"/>
    <x v="0"/>
    <s v="03/007"/>
    <s v="Oui"/>
  </r>
  <r>
    <d v="2018-03-05T00:00:00"/>
    <s v="Transport domicile bureau aller retour du 05 au 09/ Privat"/>
    <x v="1"/>
    <x v="1"/>
    <n v="15000"/>
    <x v="3"/>
    <x v="0"/>
    <s v="03/008"/>
    <s v="Oui"/>
  </r>
  <r>
    <d v="2018-03-05T00:00:00"/>
    <s v="Transport domicile bureau aller retour du 05 au 09/Franck"/>
    <x v="1"/>
    <x v="1"/>
    <n v="7000"/>
    <x v="2"/>
    <x v="0"/>
    <s v="03/009"/>
    <s v="Oui"/>
  </r>
  <r>
    <d v="2018-03-05T00:00:00"/>
    <s v="Transport domicile prison civile / Franck"/>
    <x v="1"/>
    <x v="1"/>
    <n v="7000"/>
    <x v="2"/>
    <x v="0"/>
    <s v="03/010"/>
    <s v="Oui"/>
  </r>
  <r>
    <d v="2018-03-05T00:00:00"/>
    <s v="Achat de journaux/ Adama"/>
    <x v="3"/>
    <x v="0"/>
    <n v="900"/>
    <x v="7"/>
    <x v="0"/>
    <s v="03/011"/>
    <s v="Oui"/>
  </r>
  <r>
    <d v="2018-03-05T00:00:00"/>
    <s v="Transport domicile bureau aller retour du 05 au 09/Adama"/>
    <x v="1"/>
    <x v="4"/>
    <n v="13000"/>
    <x v="7"/>
    <x v="0"/>
    <s v="03/012"/>
    <s v="Oui"/>
  </r>
  <r>
    <d v="2018-03-05T00:00:00"/>
    <s v="Transport domicile bureau aller retour du 05 au 09/Béa"/>
    <x v="1"/>
    <x v="0"/>
    <n v="12500"/>
    <x v="5"/>
    <x v="0"/>
    <s v="03/013"/>
    <s v="Oui"/>
  </r>
  <r>
    <d v="2018-03-06T00:00:00"/>
    <s v="salaire février pour E50/ Rens"/>
    <x v="7"/>
    <x v="3"/>
    <n v="180000"/>
    <x v="8"/>
    <x v="0"/>
    <s v="03/014"/>
    <s v="Oui"/>
  </r>
  <r>
    <d v="2018-03-06T00:00:00"/>
    <s v="Photocopie des affiches des enquêteurs/ Adama"/>
    <x v="3"/>
    <x v="0"/>
    <n v="15000"/>
    <x v="7"/>
    <x v="0"/>
    <s v="03/015"/>
    <s v="Oui"/>
  </r>
  <r>
    <d v="2018-03-06T00:00:00"/>
    <s v="Transport bureau akadjoba A/R/ Adama"/>
    <x v="1"/>
    <x v="4"/>
    <n v="2200"/>
    <x v="7"/>
    <x v="0"/>
    <s v="03/016"/>
    <s v="Oui"/>
  </r>
  <r>
    <d v="2018-03-06T00:00:00"/>
    <s v="Transport cocody pour coller les affiches des enquêteurs/Adama"/>
    <x v="1"/>
    <x v="4"/>
    <n v="8000"/>
    <x v="7"/>
    <x v="0"/>
    <s v="03/017"/>
    <s v="Oui"/>
  </r>
  <r>
    <d v="2018-03-06T00:00:00"/>
    <s v="Main d'œuvre des 2 agents qui vont coller les affiches/Adama"/>
    <x v="8"/>
    <x v="4"/>
    <n v="12000"/>
    <x v="7"/>
    <x v="0"/>
    <s v="03/018"/>
    <s v="Oui"/>
  </r>
  <r>
    <d v="2018-03-07T00:00:00"/>
    <s v="Remoursement du transport du 21 au 28 février /Rens"/>
    <x v="1"/>
    <x v="2"/>
    <n v="23500"/>
    <x v="8"/>
    <x v="0"/>
    <s v="03/019"/>
    <s v="Oui"/>
  </r>
  <r>
    <d v="2018-03-08T00:00:00"/>
    <s v="Transport bureau-banque-LDF-bureau/ Béatrice"/>
    <x v="1"/>
    <x v="0"/>
    <n v="5000"/>
    <x v="5"/>
    <x v="0"/>
    <s v="03/020"/>
    <s v="Oui"/>
  </r>
  <r>
    <d v="2018-03-08T00:00:00"/>
    <s v="Achat de fourniture de bureau/ Béatrice"/>
    <x v="3"/>
    <x v="0"/>
    <n v="24625"/>
    <x v="5"/>
    <x v="0"/>
    <s v="03/021"/>
    <s v="Oui"/>
  </r>
  <r>
    <d v="2018-03-08T00:00:00"/>
    <s v="Bonus média Février-presse écrite : l'inter,le nouveau courrier, le mandat, le nouveau réveil/Adama"/>
    <x v="8"/>
    <x v="4"/>
    <n v="40000"/>
    <x v="7"/>
    <x v="0"/>
    <s v="03/022"/>
    <s v="Oui"/>
  </r>
  <r>
    <d v="2018-03-08T00:00:00"/>
    <s v="Bonus média Février-Radio: news flash radio yop, news flash radio amitié,news flash radio amitié, news flash radio Côte-d'Ivoire, news flash radio Côte-d'Ivoire,news flash radio amitié"/>
    <x v="8"/>
    <x v="4"/>
    <n v="42000"/>
    <x v="7"/>
    <x v="0"/>
    <s v="03/023"/>
    <s v="Oui"/>
  </r>
  <r>
    <d v="2018-03-08T00:00:00"/>
    <s v="Bonus média Février- Internet: APR,KOACI, Signal info, Ivoire times,Regionale info, le débat ivoirien"/>
    <x v="8"/>
    <x v="4"/>
    <n v="30000"/>
    <x v="7"/>
    <x v="0"/>
    <s v="03/024"/>
    <s v="Oui"/>
  </r>
  <r>
    <d v="2018-03-08T00:00:00"/>
    <s v="Bonus média Février- Internet: Ivoire matin,JDA,Fraternité matin,Eburnie today,Infodrome,AIP, world news, Abidjan net,Atoo ci,RTI info"/>
    <x v="8"/>
    <x v="4"/>
    <n v="50000"/>
    <x v="7"/>
    <x v="0"/>
    <s v="03/025"/>
    <s v="Oui"/>
  </r>
  <r>
    <d v="2018-03-08T00:00:00"/>
    <s v="Bonus média Février- Internet: Vibe radio-flash, Vibe radio-flash,radio ISTC FM-flash,radio ISTC FM-flash,radio ISTC FM-journal,Radio arc en ciel flash,Radio arc en ciel flash,Radio arc en ciel journal, radio yop flash, radio yop flash"/>
    <x v="8"/>
    <x v="4"/>
    <n v="70000"/>
    <x v="7"/>
    <x v="0"/>
    <s v="03/026"/>
    <s v="Oui"/>
  </r>
  <r>
    <d v="2018-03-09T00:00:00"/>
    <s v="Transport bureau plateau aller retour/ Privat"/>
    <x v="1"/>
    <x v="1"/>
    <n v="6000"/>
    <x v="3"/>
    <x v="0"/>
    <s v="03/027"/>
    <s v="Oui"/>
  </r>
  <r>
    <d v="2018-03-09T00:00:00"/>
    <s v="Transport domicile aéropport-treichville domicile/Privat"/>
    <x v="1"/>
    <x v="1"/>
    <n v="13500"/>
    <x v="3"/>
    <x v="0"/>
    <s v="03/028"/>
    <s v="Oui"/>
  </r>
  <r>
    <d v="2018-03-09T00:00:00"/>
    <s v="Transport domicile aéropport- domicile/Franck"/>
    <x v="1"/>
    <x v="1"/>
    <n v="12500"/>
    <x v="2"/>
    <x v="0"/>
    <s v="03/029"/>
    <s v="Oui"/>
  </r>
  <r>
    <d v="2018-03-09T00:00:00"/>
    <s v="Transport domicile bureaualler retour du 08 au 09/ E50"/>
    <x v="1"/>
    <x v="3"/>
    <n v="2000"/>
    <x v="6"/>
    <x v="0"/>
    <s v="03/030"/>
    <s v="Oui"/>
  </r>
  <r>
    <d v="2018-03-12T00:00:00"/>
    <s v="Transport domicile bureau du 12au 16 mars (A/R)/ Privat"/>
    <x v="1"/>
    <x v="1"/>
    <n v="15000"/>
    <x v="3"/>
    <x v="0"/>
    <s v="03/031"/>
    <s v="Oui"/>
  </r>
  <r>
    <d v="2018-03-12T00:00:00"/>
    <s v="Transport domicile bureau du 12 au 16 mars (A/R)/ Franck"/>
    <x v="1"/>
    <x v="1"/>
    <n v="7000"/>
    <x v="2"/>
    <x v="0"/>
    <s v="03/032"/>
    <s v="Oui"/>
  </r>
  <r>
    <d v="2018-03-12T00:00:00"/>
    <s v="Transport domicile bureau du 12 au 16 mars (A/R)/ adama"/>
    <x v="1"/>
    <x v="4"/>
    <n v="13000"/>
    <x v="7"/>
    <x v="0"/>
    <s v="03/033"/>
    <s v="Oui"/>
  </r>
  <r>
    <d v="2018-03-12T00:00:00"/>
    <s v="Transport domicile bureau du 12 mars (A/R)/ E50"/>
    <x v="1"/>
    <x v="3"/>
    <n v="1000"/>
    <x v="6"/>
    <x v="0"/>
    <s v="03/034"/>
    <s v="Oui"/>
  </r>
  <r>
    <d v="2018-03-12T00:00:00"/>
    <s v="Transport mission 01 à San-pedro-Tabou-Grand béreby du 13 au 17 Mars/E50"/>
    <x v="1"/>
    <x v="3"/>
    <n v="28600"/>
    <x v="6"/>
    <x v="0"/>
    <s v="03/035"/>
    <s v="Oui"/>
  </r>
  <r>
    <d v="2018-03-12T00:00:00"/>
    <s v="Frais d'hébergement et restauration mission 01 à San-pedro-Tabou-Grand béreby du 13 au 17 Mars/E51"/>
    <x v="2"/>
    <x v="3"/>
    <n v="48000"/>
    <x v="6"/>
    <x v="0"/>
    <s v="03/035"/>
    <s v="Oui"/>
  </r>
  <r>
    <d v="2018-03-12T00:00:00"/>
    <s v="Trust building mission 01 à San-pedro-Tabou-Grand béreby du 13 au 17 Mars/E52"/>
    <x v="4"/>
    <x v="3"/>
    <n v="9750"/>
    <x v="6"/>
    <x v="0"/>
    <s v="03/035"/>
    <s v="Oui"/>
  </r>
  <r>
    <d v="2018-03-12T00:00:00"/>
    <s v="Frais de communication du 12 pour Rens"/>
    <x v="6"/>
    <x v="2"/>
    <n v="10000"/>
    <x v="5"/>
    <x v="0"/>
    <s v="03/036"/>
    <s v="Oui"/>
  </r>
  <r>
    <d v="2018-03-12T00:00:00"/>
    <s v="Frais de communication du 12 pour JC"/>
    <x v="6"/>
    <x v="2"/>
    <n v="5000"/>
    <x v="5"/>
    <x v="0"/>
    <s v="03/036"/>
    <s v="Oui"/>
  </r>
  <r>
    <d v="2018-03-12T00:00:00"/>
    <s v="Frais de communication du 12 pour Adama"/>
    <x v="6"/>
    <x v="4"/>
    <n v="5000"/>
    <x v="5"/>
    <x v="0"/>
    <s v="03/036"/>
    <s v="Oui"/>
  </r>
  <r>
    <d v="2018-03-12T00:00:00"/>
    <s v="Frais de communication du 12 pour Franck"/>
    <x v="6"/>
    <x v="1"/>
    <n v="5000"/>
    <x v="5"/>
    <x v="0"/>
    <s v="03/036"/>
    <s v="Oui"/>
  </r>
  <r>
    <d v="2018-03-12T00:00:00"/>
    <s v="Frais de communication du 12 pour privat"/>
    <x v="6"/>
    <x v="1"/>
    <n v="5000"/>
    <x v="5"/>
    <x v="0"/>
    <s v="03/036"/>
    <s v="Oui"/>
  </r>
  <r>
    <d v="2018-03-12T00:00:00"/>
    <s v="Frais de communication du 12 pour Béa"/>
    <x v="6"/>
    <x v="0"/>
    <n v="5000"/>
    <x v="5"/>
    <x v="0"/>
    <s v="03/036"/>
    <s v="Oui"/>
  </r>
  <r>
    <d v="2018-03-12T00:00:00"/>
    <s v="Frais de communication du 12 pour  E50"/>
    <x v="6"/>
    <x v="3"/>
    <n v="5000"/>
    <x v="5"/>
    <x v="0"/>
    <s v="03/036"/>
    <s v="Oui"/>
  </r>
  <r>
    <d v="2018-03-12T00:00:00"/>
    <s v="Transport pour DHL aller retour/ Adama"/>
    <x v="1"/>
    <x v="4"/>
    <n v="1300"/>
    <x v="7"/>
    <x v="0"/>
    <s v="03/037"/>
    <s v="Oui"/>
  </r>
  <r>
    <d v="2018-03-12T00:00:00"/>
    <s v="Frais d'envoie de chèquier au Togo par DHL/Adama"/>
    <x v="5"/>
    <x v="0"/>
    <n v="47500"/>
    <x v="7"/>
    <x v="0"/>
    <s v="03/038"/>
    <s v="Oui"/>
  </r>
  <r>
    <d v="2018-03-12T00:00:00"/>
    <s v="Transport domicile bureau aller retour du 12 au 16 mars/ Béa"/>
    <x v="1"/>
    <x v="0"/>
    <n v="12500"/>
    <x v="5"/>
    <x v="0"/>
    <s v="03/039"/>
    <s v="Oui"/>
  </r>
  <r>
    <d v="2018-03-13T00:00:00"/>
    <s v="Transport pour UCT aller retour/ franck"/>
    <x v="1"/>
    <x v="1"/>
    <n v="7000"/>
    <x v="2"/>
    <x v="0"/>
    <s v="03/040"/>
    <s v="Oui"/>
  </r>
  <r>
    <d v="2018-03-14T00:00:00"/>
    <s v="Transport pour Tibunal aller retour/ Privat"/>
    <x v="1"/>
    <x v="1"/>
    <n v="6000"/>
    <x v="3"/>
    <x v="0"/>
    <s v="03/041"/>
    <s v="Oui"/>
  </r>
  <r>
    <d v="2018-03-16T00:00:00"/>
    <s v="Transport mission Abidjan du 14 au 18 Mars/ JC"/>
    <x v="1"/>
    <x v="3"/>
    <n v="14000"/>
    <x v="4"/>
    <x v="0"/>
    <s v="03/042"/>
    <s v="Oui"/>
  </r>
  <r>
    <d v="2018-03-16T00:00:00"/>
    <s v="Restauration sur mission Abidjan du 14 au 18 Mars/ JC"/>
    <x v="2"/>
    <x v="3"/>
    <n v="27500"/>
    <x v="4"/>
    <x v="0"/>
    <s v="03/042"/>
    <s v="Oui"/>
  </r>
  <r>
    <d v="2018-03-16T00:00:00"/>
    <s v="Transport pour l'aeroport aller retour/Privt"/>
    <x v="1"/>
    <x v="1"/>
    <n v="15500"/>
    <x v="3"/>
    <x v="0"/>
    <s v="03/043"/>
    <s v="Oui"/>
  </r>
  <r>
    <d v="2018-03-19T00:00:00"/>
    <s v="Transport mission à San-pedro/Privat"/>
    <x v="1"/>
    <x v="1"/>
    <n v="43700"/>
    <x v="3"/>
    <x v="0"/>
    <s v="03/044"/>
    <s v="Oui"/>
  </r>
  <r>
    <d v="2018-03-19T00:00:00"/>
    <s v="Frais de restauration et hébergement mission à San-pedro/Privat"/>
    <x v="2"/>
    <x v="1"/>
    <n v="207000"/>
    <x v="3"/>
    <x v="0"/>
    <s v="03/044"/>
    <s v="Oui"/>
  </r>
  <r>
    <d v="2018-03-19T00:00:00"/>
    <s v="Frais de communication mission à San-pedro/Privat"/>
    <x v="6"/>
    <x v="1"/>
    <n v="25000"/>
    <x v="3"/>
    <x v="0"/>
    <s v="03/044"/>
    <s v="Oui"/>
  </r>
  <r>
    <d v="2018-03-19T00:00:00"/>
    <s v="Transport bureau banque aller en bateau, retour taxi /Béatrice"/>
    <x v="1"/>
    <x v="0"/>
    <n v="3800"/>
    <x v="5"/>
    <x v="0"/>
    <s v="03/045"/>
    <s v="Oui"/>
  </r>
  <r>
    <d v="2018-03-19T00:00:00"/>
    <s v="Frais de communication du 19 pour Béatrice"/>
    <x v="6"/>
    <x v="0"/>
    <n v="5000"/>
    <x v="5"/>
    <x v="0"/>
    <s v="03/046"/>
    <s v="Oui"/>
  </r>
  <r>
    <d v="2018-03-19T00:00:00"/>
    <s v="Frais de communication du 19 pour Rens"/>
    <x v="6"/>
    <x v="2"/>
    <n v="10000"/>
    <x v="5"/>
    <x v="0"/>
    <s v="03/046"/>
    <s v="Oui"/>
  </r>
  <r>
    <d v="2018-03-19T00:00:00"/>
    <s v="Frais de communication du 19 pour  JC"/>
    <x v="6"/>
    <x v="2"/>
    <n v="5000"/>
    <x v="5"/>
    <x v="0"/>
    <s v="03/046"/>
    <s v="Oui"/>
  </r>
  <r>
    <d v="2018-03-19T00:00:00"/>
    <s v="Frais de communication du 19 pour Adama"/>
    <x v="6"/>
    <x v="4"/>
    <n v="5000"/>
    <x v="5"/>
    <x v="0"/>
    <s v="03/046"/>
    <s v="Oui"/>
  </r>
  <r>
    <d v="2018-03-19T00:00:00"/>
    <s v="Frais de communication du 19pour Privat"/>
    <x v="6"/>
    <x v="1"/>
    <n v="5000"/>
    <x v="5"/>
    <x v="0"/>
    <s v="03/046"/>
    <s v="Oui"/>
  </r>
  <r>
    <d v="2018-03-19T00:00:00"/>
    <s v="Frais de communication du 19 pour Franck"/>
    <x v="6"/>
    <x v="1"/>
    <n v="5000"/>
    <x v="5"/>
    <x v="0"/>
    <s v="03/046"/>
    <s v="Oui"/>
  </r>
  <r>
    <d v="2018-03-19T00:00:00"/>
    <s v="Frais de communication du 19 pour E50"/>
    <x v="6"/>
    <x v="3"/>
    <n v="5000"/>
    <x v="5"/>
    <x v="0"/>
    <s v="03/046"/>
    <s v="Oui"/>
  </r>
  <r>
    <d v="2018-03-19T00:00:00"/>
    <s v="Transport domicile bureau du 19 au 23 /Adama"/>
    <x v="1"/>
    <x v="4"/>
    <n v="13000"/>
    <x v="7"/>
    <x v="0"/>
    <s v="03/047"/>
    <s v="Oui"/>
  </r>
  <r>
    <d v="2018-03-19T00:00:00"/>
    <s v="Transport domicile bureau du 19 au 23 /Franck"/>
    <x v="1"/>
    <x v="1"/>
    <n v="7000"/>
    <x v="2"/>
    <x v="0"/>
    <s v="03/048"/>
    <s v="Oui"/>
  </r>
  <r>
    <d v="2018-03-19T00:00:00"/>
    <s v="Transport domicile bureau du 19 au 23 /Béatrice"/>
    <x v="1"/>
    <x v="0"/>
    <n v="12500"/>
    <x v="5"/>
    <x v="0"/>
    <s v="03/049"/>
    <s v="Oui"/>
  </r>
  <r>
    <d v="2018-03-19T00:00:00"/>
    <s v="Transport mission n°3 à Guiglo-Bloléquin-Toulépleu/ E50"/>
    <x v="1"/>
    <x v="3"/>
    <n v="26600"/>
    <x v="6"/>
    <x v="0"/>
    <s v="03/050"/>
    <s v="Oui"/>
  </r>
  <r>
    <d v="2018-03-19T00:00:00"/>
    <s v="Frais de restauration et hébergement mission n°3 à Guiglo-Bloléquin-Toulépleu/ E50"/>
    <x v="2"/>
    <x v="3"/>
    <n v="38000"/>
    <x v="6"/>
    <x v="0"/>
    <s v="03/050"/>
    <s v="Oui"/>
  </r>
  <r>
    <d v="2018-03-19T00:00:00"/>
    <s v="Ttrust building mission n°3 à Guiglo-Bloléquin-Toulépleu/ E50"/>
    <x v="4"/>
    <x v="3"/>
    <n v="10000"/>
    <x v="6"/>
    <x v="0"/>
    <s v="03/050"/>
    <s v="Oui"/>
  </r>
  <r>
    <d v="2018-03-19T00:00:00"/>
    <s v="Transport domicile bureau bel air / E50"/>
    <x v="1"/>
    <x v="3"/>
    <n v="1700"/>
    <x v="6"/>
    <x v="0"/>
    <s v="03/051"/>
    <s v="Oui"/>
  </r>
  <r>
    <d v="2018-03-19T00:00:00"/>
    <s v="Achat de batterie de portable infinix/ E50"/>
    <x v="3"/>
    <x v="0"/>
    <n v="5000"/>
    <x v="6"/>
    <x v="0"/>
    <s v="03/052"/>
    <s v="Oui"/>
  </r>
  <r>
    <d v="2018-03-20T00:00:00"/>
    <s v="Frais de recharge de la bouteille de gaz/ Béatrice"/>
    <x v="0"/>
    <x v="0"/>
    <n v="5500"/>
    <x v="5"/>
    <x v="0"/>
    <s v="03/053"/>
    <s v="Oui"/>
  </r>
  <r>
    <d v="2018-03-20T00:00:00"/>
    <s v="Transport pour recharge de la bouteille de gaz/Béatrice"/>
    <x v="1"/>
    <x v="0"/>
    <n v="500"/>
    <x v="5"/>
    <x v="0"/>
    <s v="03/053"/>
    <s v="Oui"/>
  </r>
  <r>
    <d v="2018-03-21T00:00:00"/>
    <s v="Règlement de la facture d'internet bureau /Béa"/>
    <x v="9"/>
    <x v="0"/>
    <n v="29000"/>
    <x v="5"/>
    <x v="0"/>
    <s v="03/054"/>
    <s v="Oui"/>
  </r>
  <r>
    <d v="2018-03-21T00:00:00"/>
    <s v="Transport koumassi plateau (taxi) pour règlement internet bureau / Béatrice"/>
    <x v="1"/>
    <x v="0"/>
    <n v="1500"/>
    <x v="5"/>
    <x v="0"/>
    <s v="03/055"/>
    <s v="Oui"/>
  </r>
  <r>
    <d v="2018-03-21T00:00:00"/>
    <s v="Frais de mission supplémentaire à san-pedro pour location de véhicule /Privat"/>
    <x v="1"/>
    <x v="1"/>
    <n v="130000"/>
    <x v="3"/>
    <x v="0"/>
    <s v="03/056"/>
    <s v="Oui"/>
  </r>
  <r>
    <d v="2018-03-21T00:00:00"/>
    <s v="Frais de mission supplémentaire à san-pedro pour communication /Privat"/>
    <x v="6"/>
    <x v="1"/>
    <n v="1000"/>
    <x v="3"/>
    <x v="0"/>
    <s v="03/056"/>
    <s v="Oui"/>
  </r>
  <r>
    <d v="2018-03-21T00:00:00"/>
    <s v="Frais d'envoi de fonds / adama"/>
    <x v="5"/>
    <x v="0"/>
    <n v="2200"/>
    <x v="7"/>
    <x v="0"/>
    <s v="03/057"/>
    <s v="Oui"/>
  </r>
  <r>
    <d v="2018-03-21T00:00:00"/>
    <s v="Ttransport pour envoi de fonds / adama"/>
    <x v="1"/>
    <x v="4"/>
    <n v="200"/>
    <x v="7"/>
    <x v="0"/>
    <s v="03/057"/>
    <s v="Oui"/>
  </r>
  <r>
    <d v="2018-03-21T00:00:00"/>
    <s v="Achat de câble iphone pour extratction de données /Adama"/>
    <x v="3"/>
    <x v="0"/>
    <n v="1500"/>
    <x v="7"/>
    <x v="0"/>
    <s v="03/058"/>
    <s v="Oui"/>
  </r>
  <r>
    <d v="2018-03-22T00:00:00"/>
    <s v="Budget de 2 jours de test enquêteurs 1 et 2/ Rens"/>
    <x v="1"/>
    <x v="3"/>
    <n v="20000"/>
    <x v="8"/>
    <x v="0"/>
    <s v="03/059"/>
    <s v="Oui"/>
  </r>
  <r>
    <d v="2018-03-22T00:00:00"/>
    <s v="Transport mission abidjan du 19-21 et 22-25/Jc"/>
    <x v="1"/>
    <x v="3"/>
    <n v="31500"/>
    <x v="4"/>
    <x v="0"/>
    <s v="03/060"/>
    <s v="Oui"/>
  </r>
  <r>
    <d v="2018-03-22T00:00:00"/>
    <s v="Restauration sur mission Abidjan du 19-21 et du 22-25 Mars/ JC"/>
    <x v="2"/>
    <x v="3"/>
    <n v="42000"/>
    <x v="4"/>
    <x v="0"/>
    <s v="03/060"/>
    <s v="Oui"/>
  </r>
  <r>
    <d v="2018-03-23T00:00:00"/>
    <s v="Transport domicile-UCT aller retour pour Athéna"/>
    <x v="1"/>
    <x v="4"/>
    <n v="6000"/>
    <x v="9"/>
    <x v="0"/>
    <s v="03/061"/>
    <s v="Oui"/>
  </r>
  <r>
    <d v="2018-03-23T00:00:00"/>
    <s v="Transport complémentaire mission Guiglo/ E50"/>
    <x v="1"/>
    <x v="3"/>
    <n v="23300"/>
    <x v="6"/>
    <x v="0"/>
    <s v="03/062"/>
    <s v="Oui"/>
  </r>
  <r>
    <d v="2018-03-23T00:00:00"/>
    <s v="Restauration et hébergement complémentaire mission Guiglo/ E50"/>
    <x v="2"/>
    <x v="3"/>
    <n v="43000"/>
    <x v="6"/>
    <x v="0"/>
    <s v="03/062"/>
    <s v="Oui"/>
  </r>
  <r>
    <d v="2018-03-23T00:00:00"/>
    <s v="Trust building mission guiglo/E50"/>
    <x v="4"/>
    <x v="3"/>
    <n v="7500"/>
    <x v="6"/>
    <x v="0"/>
    <s v="03/062"/>
    <s v="Oui"/>
  </r>
  <r>
    <d v="2018-03-23T00:00:00"/>
    <s v="Frais d'envoie de fond à E50/ E50"/>
    <x v="5"/>
    <x v="0"/>
    <n v="2200"/>
    <x v="7"/>
    <x v="0"/>
    <s v="03/063"/>
    <s v="Oui"/>
  </r>
  <r>
    <d v="2018-03-23T00:00:00"/>
    <s v="Transport pour jacqueville/ Adama"/>
    <x v="1"/>
    <x v="4"/>
    <n v="5600"/>
    <x v="7"/>
    <x v="0"/>
    <s v="03/064"/>
    <s v="Oui"/>
  </r>
  <r>
    <d v="2018-03-26T00:00:00"/>
    <s v="Transport domicile bureau A/R du 26 au 30/Adama"/>
    <x v="1"/>
    <x v="4"/>
    <n v="13000"/>
    <x v="7"/>
    <x v="0"/>
    <s v="03/065"/>
    <s v="Oui"/>
  </r>
  <r>
    <d v="2018-03-26T00:00:00"/>
    <s v="Frais de communication du 26 pour Rens"/>
    <x v="6"/>
    <x v="2"/>
    <n v="10000"/>
    <x v="5"/>
    <x v="0"/>
    <s v="03/066"/>
    <s v="Oui"/>
  </r>
  <r>
    <d v="2018-03-26T00:00:00"/>
    <s v="Frais de communication du 26 pour JC"/>
    <x v="6"/>
    <x v="2"/>
    <n v="5000"/>
    <x v="5"/>
    <x v="0"/>
    <s v="03/066"/>
    <s v="Oui"/>
  </r>
  <r>
    <d v="2018-03-26T00:00:00"/>
    <s v="Frais de communication du 26 pour Adama"/>
    <x v="6"/>
    <x v="4"/>
    <n v="5000"/>
    <x v="5"/>
    <x v="0"/>
    <s v="03/066"/>
    <s v="Oui"/>
  </r>
  <r>
    <d v="2018-03-26T00:00:00"/>
    <s v="Frais de communication du 26 pour PRIVAT"/>
    <x v="6"/>
    <x v="1"/>
    <n v="5000"/>
    <x v="5"/>
    <x v="0"/>
    <s v="03/066"/>
    <s v="Oui"/>
  </r>
  <r>
    <d v="2018-03-26T00:00:00"/>
    <s v="Frais de communication du 26 pour Franck"/>
    <x v="6"/>
    <x v="1"/>
    <n v="5000"/>
    <x v="5"/>
    <x v="0"/>
    <s v="03/066"/>
    <s v="Oui"/>
  </r>
  <r>
    <d v="2018-03-26T00:00:00"/>
    <s v="Frais de communication du 26 pour Béa"/>
    <x v="6"/>
    <x v="0"/>
    <n v="5000"/>
    <x v="5"/>
    <x v="0"/>
    <s v="03/066"/>
    <s v="Oui"/>
  </r>
  <r>
    <d v="2018-03-26T00:00:00"/>
    <s v="Frais de communication du 26 pour E50"/>
    <x v="6"/>
    <x v="3"/>
    <n v="5000"/>
    <x v="5"/>
    <x v="0"/>
    <s v="03/066"/>
    <s v="Oui"/>
  </r>
  <r>
    <d v="2018-03-26T00:00:00"/>
    <s v="Transport domicile bureau A/R du 26 au 30/Béa"/>
    <x v="1"/>
    <x v="0"/>
    <n v="10000"/>
    <x v="5"/>
    <x v="0"/>
    <s v="03/067"/>
    <s v="Oui"/>
  </r>
  <r>
    <d v="2018-03-26T00:00:00"/>
    <s v="Transport pour les transferts/ Béa"/>
    <x v="1"/>
    <x v="0"/>
    <n v="200"/>
    <x v="5"/>
    <x v="0"/>
    <s v="03/068"/>
    <s v="Oui"/>
  </r>
  <r>
    <d v="2018-03-28T00:00:00"/>
    <s v="Transport mission Abidjan du 26 au 31 Mars /JC"/>
    <x v="1"/>
    <x v="3"/>
    <n v="6100"/>
    <x v="4"/>
    <x v="0"/>
    <s v="03/069"/>
    <s v="Oui"/>
  </r>
  <r>
    <d v="2018-03-28T00:00:00"/>
    <s v="Frais de restauration mission Abidjan du 26 au 31 Mars /JC"/>
    <x v="2"/>
    <x v="3"/>
    <n v="45000"/>
    <x v="4"/>
    <x v="0"/>
    <s v="03/069"/>
    <s v="Oui"/>
  </r>
  <r>
    <d v="2018-03-28T00:00:00"/>
    <s v="Transport domicile UCT aller retour / Athéna"/>
    <x v="1"/>
    <x v="1"/>
    <n v="3000"/>
    <x v="9"/>
    <x v="0"/>
    <s v="03/070"/>
    <s v="Oui"/>
  </r>
  <r>
    <d v="2018-03-28T00:00:00"/>
    <s v="Transport domicile bureau A/R du 26 au 30/Franck"/>
    <x v="1"/>
    <x v="1"/>
    <n v="7000"/>
    <x v="2"/>
    <x v="0"/>
    <s v="03/071"/>
    <s v="Oui"/>
  </r>
  <r>
    <d v="2018-03-28T00:00:00"/>
    <s v="Transport domicile UCT du 22 au 27 aller retour/Franck"/>
    <x v="1"/>
    <x v="1"/>
    <n v="34500"/>
    <x v="2"/>
    <x v="0"/>
    <s v="03/072"/>
    <s v="Oui"/>
  </r>
  <r>
    <d v="2018-03-28T00:00:00"/>
    <s v="Frais de restauration pour prisonnier Moussa du 22 au 27/Franck"/>
    <x v="10"/>
    <x v="1"/>
    <n v="11100"/>
    <x v="2"/>
    <x v="0"/>
    <s v="03/072"/>
    <s v="Oui"/>
  </r>
  <r>
    <d v="2018-03-28T00:00:00"/>
    <s v="Achat de médicament pour prisonnier  Moussa/ Franck"/>
    <x v="10"/>
    <x v="1"/>
    <n v="1450"/>
    <x v="2"/>
    <x v="0"/>
    <s v="03/072"/>
    <s v="Oui"/>
  </r>
  <r>
    <d v="2018-03-28T00:00:00"/>
    <s v="Frais de photocopie document/Franck"/>
    <x v="3"/>
    <x v="0"/>
    <n v="13000"/>
    <x v="2"/>
    <x v="0"/>
    <s v="03/072"/>
    <s v="Oui"/>
  </r>
  <r>
    <d v="2018-03-28T00:00:00"/>
    <s v="Transport pour la librairie de France aller retour/Adama"/>
    <x v="1"/>
    <x v="4"/>
    <n v="2000"/>
    <x v="7"/>
    <x v="0"/>
    <s v="03/073"/>
    <s v="Oui"/>
  </r>
  <r>
    <d v="2018-03-28T00:00:00"/>
    <s v="Achat d'une cartouche d'encre couleur/Adama"/>
    <x v="3"/>
    <x v="0"/>
    <n v="10500"/>
    <x v="7"/>
    <x v="0"/>
    <s v="03/074"/>
    <s v="Oui"/>
  </r>
  <r>
    <d v="2018-03-28T00:00:00"/>
    <s v="Transport domicile bureau du 27 au 28/ I28"/>
    <x v="1"/>
    <x v="3"/>
    <n v="4000"/>
    <x v="10"/>
    <x v="0"/>
    <s v="03/075"/>
    <s v="Oui"/>
  </r>
  <r>
    <d v="2018-03-28T00:00:00"/>
    <s v="Transport sur mission n°1 domicile port bouet /I28"/>
    <x v="1"/>
    <x v="3"/>
    <n v="8000"/>
    <x v="10"/>
    <x v="0"/>
    <s v="03/076"/>
    <s v="Oui"/>
  </r>
  <r>
    <d v="2018-03-28T00:00:00"/>
    <s v="Téléphone sur mission n°1 domicile port bouet /I28"/>
    <x v="6"/>
    <x v="3"/>
    <n v="1000"/>
    <x v="10"/>
    <x v="0"/>
    <s v="03/076"/>
    <s v="Oui"/>
  </r>
  <r>
    <d v="2018-03-28T00:00:00"/>
    <s v="Travel subsistence sur mission n°1 domicile port bouet /I28"/>
    <x v="2"/>
    <x v="3"/>
    <n v="1500"/>
    <x v="10"/>
    <x v="0"/>
    <s v="03/076"/>
    <s v="Oui"/>
  </r>
  <r>
    <d v="2018-03-28T00:00:00"/>
    <s v="Transport domicile bureau du 27 au 28/I44"/>
    <x v="1"/>
    <x v="3"/>
    <n v="7800"/>
    <x v="11"/>
    <x v="0"/>
    <s v="03/077"/>
    <s v="Oui"/>
  </r>
  <r>
    <d v="2018-03-28T00:00:00"/>
    <s v="Transport sur mission n°1 domicile yopougon investigation/I44"/>
    <x v="1"/>
    <x v="3"/>
    <n v="5500"/>
    <x v="11"/>
    <x v="0"/>
    <s v="03/078"/>
    <s v="Oui"/>
  </r>
  <r>
    <d v="2018-03-28T00:00:00"/>
    <s v="Téléphone sur mission n°1 domicile yopougon investigation/I44"/>
    <x v="6"/>
    <x v="3"/>
    <n v="1000"/>
    <x v="11"/>
    <x v="0"/>
    <s v="03/078"/>
    <s v="Oui"/>
  </r>
  <r>
    <d v="2018-03-28T00:00:00"/>
    <s v="Travel subsitence sur mission n°1 domicile yopougon investigation/I44"/>
    <x v="2"/>
    <x v="3"/>
    <n v="1500"/>
    <x v="11"/>
    <x v="0"/>
    <s v="03/078"/>
    <s v="Oui"/>
  </r>
  <r>
    <d v="2018-03-28T00:00:00"/>
    <s v="Transport du 18 Mars domicile bureau adjamé gare /Privat"/>
    <x v="1"/>
    <x v="1"/>
    <n v="12000"/>
    <x v="3"/>
    <x v="0"/>
    <s v="03/079"/>
    <s v="Oui"/>
  </r>
  <r>
    <d v="2018-03-29T00:00:00"/>
    <s v="Transport domicile UCT DU 22  aller retour/Privat"/>
    <x v="1"/>
    <x v="1"/>
    <n v="6000"/>
    <x v="3"/>
    <x v="0"/>
    <s v="03/080"/>
    <s v="Oui"/>
  </r>
  <r>
    <d v="2018-03-29T00:00:00"/>
    <s v="Transfert d'unités/Privat"/>
    <x v="6"/>
    <x v="1"/>
    <n v="3000"/>
    <x v="3"/>
    <x v="0"/>
    <s v="03/080"/>
    <s v="Oui"/>
  </r>
  <r>
    <d v="2018-03-29T00:00:00"/>
    <s v="Transport domicile UCT Aller retour du 23 au 27/ Privat"/>
    <x v="1"/>
    <x v="1"/>
    <n v="26000"/>
    <x v="3"/>
    <x v="0"/>
    <s v="03/082"/>
    <s v="Oui"/>
  </r>
  <r>
    <d v="2018-03-29T00:00:00"/>
    <s v="Frais d'impression documents/ Privat"/>
    <x v="3"/>
    <x v="0"/>
    <n v="6800"/>
    <x v="3"/>
    <x v="0"/>
    <s v="03/082"/>
    <s v="Oui"/>
  </r>
  <r>
    <d v="2018-03-29T00:00:00"/>
    <s v="Achat de produit d'entretien pour prisonnier/ Privat"/>
    <x v="10"/>
    <x v="1"/>
    <n v="800"/>
    <x v="3"/>
    <x v="0"/>
    <s v="03/082"/>
    <s v="Oui"/>
  </r>
  <r>
    <d v="2018-03-29T00:00:00"/>
    <s v="Transport domicile UCT du 28 au 29/Privat"/>
    <x v="1"/>
    <x v="1"/>
    <n v="16000"/>
    <x v="3"/>
    <x v="0"/>
    <s v="03/083"/>
    <s v="Oui"/>
  </r>
  <r>
    <d v="2018-03-29T00:00:00"/>
    <s v="Nourriture détenu/Privat"/>
    <x v="10"/>
    <x v="1"/>
    <n v="500"/>
    <x v="3"/>
    <x v="0"/>
    <s v="03/083"/>
    <s v="Oui"/>
  </r>
  <r>
    <d v="2018-03-29T00:00:00"/>
    <s v="Achat de document commercial et autre/Privat"/>
    <x v="3"/>
    <x v="0"/>
    <n v="1500"/>
    <x v="3"/>
    <x v="0"/>
    <s v="03/083"/>
    <s v="Oui"/>
  </r>
  <r>
    <d v="2018-03-29T00:00:00"/>
    <s v="transport domicile bureau du 26 au 30/ Privat"/>
    <x v="1"/>
    <x v="1"/>
    <n v="15000"/>
    <x v="3"/>
    <x v="0"/>
    <s v="03/084"/>
    <s v="Oui"/>
  </r>
  <r>
    <d v="2018-03-29T00:00:00"/>
    <s v="Transport domicile bureau du 28 au 30/Athéna"/>
    <x v="1"/>
    <x v="1"/>
    <n v="14300"/>
    <x v="9"/>
    <x v="0"/>
    <s v="03/085"/>
    <s v="Oui"/>
  </r>
  <r>
    <d v="2018-03-29T00:00:00"/>
    <s v="nourriture détenu/Athéna"/>
    <x v="10"/>
    <x v="1"/>
    <n v="1500"/>
    <x v="9"/>
    <x v="0"/>
    <s v="03/085"/>
    <s v="Oui"/>
  </r>
  <r>
    <d v="2018-03-29T00:00:00"/>
    <s v="frais de communication/Athéna"/>
    <x v="6"/>
    <x v="1"/>
    <n v="2500"/>
    <x v="9"/>
    <x v="0"/>
    <s v="03/085"/>
    <s v="Oui"/>
  </r>
  <r>
    <d v="2018-03-29T00:00:00"/>
    <s v="Transport pour la banque Taxi/ Béa"/>
    <x v="1"/>
    <x v="0"/>
    <n v="2500"/>
    <x v="5"/>
    <x v="0"/>
    <s v="03/086"/>
    <s v="Oui"/>
  </r>
  <r>
    <d v="2018-03-29T00:00:00"/>
    <s v="Bonus pour informateurs san pedro/ privat"/>
    <x v="8"/>
    <x v="1"/>
    <n v="300000"/>
    <x v="3"/>
    <x v="0"/>
    <s v="03/087"/>
    <s v="Oui"/>
  </r>
  <r>
    <d v="2018-03-29T00:00:00"/>
    <s v="Frais d'envoi de fonds aux informateurs san-pédro/Privat"/>
    <x v="5"/>
    <x v="0"/>
    <n v="6100"/>
    <x v="3"/>
    <x v="0"/>
    <s v="03/087"/>
    <s v="Oui"/>
  </r>
  <r>
    <d v="2018-03-29T00:00:00"/>
    <s v="Work compensation Mars Adama"/>
    <x v="7"/>
    <x v="4"/>
    <n v="240000"/>
    <x v="0"/>
    <x v="0"/>
    <s v="03/088"/>
    <s v="Oui"/>
  </r>
  <r>
    <d v="2018-03-29T00:00:00"/>
    <s v="Work compensation Mars Béatrice"/>
    <x v="7"/>
    <x v="0"/>
    <n v="240000"/>
    <x v="0"/>
    <x v="0"/>
    <s v="03/088"/>
    <s v="Oui"/>
  </r>
  <r>
    <d v="2018-03-29T00:00:00"/>
    <s v="Bonus heure /Adama"/>
    <x v="7"/>
    <x v="4"/>
    <n v="20000"/>
    <x v="8"/>
    <x v="0"/>
    <s v="03/089"/>
    <s v="Oui"/>
  </r>
  <r>
    <d v="2018-03-29T00:00:00"/>
    <s v="Bonus heure /Béa"/>
    <x v="7"/>
    <x v="0"/>
    <n v="18000"/>
    <x v="8"/>
    <x v="0"/>
    <s v="03/090"/>
    <s v="Oui"/>
  </r>
  <r>
    <d v="2018-03-29T00:00:00"/>
    <s v="Salaire Mars+bonus heure/ Franck"/>
    <x v="7"/>
    <x v="1"/>
    <n v="256000"/>
    <x v="8"/>
    <x v="0"/>
    <s v="03/091"/>
    <s v="Oui"/>
  </r>
  <r>
    <d v="2018-03-29T00:00:00"/>
    <s v="Salaire Mars+bonus heure/ Privat"/>
    <x v="7"/>
    <x v="1"/>
    <n v="290000"/>
    <x v="8"/>
    <x v="0"/>
    <s v="03/092"/>
    <s v="Oui"/>
  </r>
  <r>
    <d v="2018-03-29T00:00:00"/>
    <s v="Salaire Mars/ E50"/>
    <x v="7"/>
    <x v="3"/>
    <n v="180000"/>
    <x v="8"/>
    <x v="0"/>
    <s v="03/093"/>
    <s v="Oui"/>
  </r>
  <r>
    <d v="2018-03-29T00:00:00"/>
    <s v="Salaire Mars/ FEMME DE MENAGE"/>
    <x v="7"/>
    <x v="0"/>
    <n v="85000"/>
    <x v="8"/>
    <x v="0"/>
    <s v="03/094"/>
    <s v="Oui"/>
  </r>
  <r>
    <d v="2018-03-29T00:00:00"/>
    <s v="Transport du 01 au 31 Mars/RENS"/>
    <x v="1"/>
    <x v="2"/>
    <n v="92000"/>
    <x v="8"/>
    <x v="0"/>
    <s v="03/095"/>
    <s v="Oui"/>
  </r>
  <r>
    <d v="2018-03-29T00:00:00"/>
    <s v="Trust building du 06 Mars/ Rens"/>
    <x v="4"/>
    <x v="2"/>
    <n v="28000"/>
    <x v="8"/>
    <x v="0"/>
    <s v="03/095"/>
    <s v="Oui"/>
  </r>
  <r>
    <d v="2018-03-29T00:00:00"/>
    <s v="Communication du 21 Mars pour opértion Moussa"/>
    <x v="6"/>
    <x v="5"/>
    <n v="10000"/>
    <x v="8"/>
    <x v="0"/>
    <s v="03/095"/>
    <s v="Oui"/>
  </r>
  <r>
    <d v="2018-03-29T00:00:00"/>
    <s v="Transport pour la Team building équipe Jacqueville/Rens"/>
    <x v="1"/>
    <x v="6"/>
    <n v="11000"/>
    <x v="8"/>
    <x v="0"/>
    <s v="03/096"/>
    <s v="Oui"/>
  </r>
  <r>
    <d v="2018-03-29T00:00:00"/>
    <s v="Sortie de l'équipe Jacqueville/Rens"/>
    <x v="7"/>
    <x v="6"/>
    <n v="59000"/>
    <x v="8"/>
    <x v="0"/>
    <s v="03/096"/>
    <s v="Oui"/>
  </r>
  <r>
    <d v="2018-03-30T00:00:00"/>
    <s v="Transport mission Abobo/ I44"/>
    <x v="1"/>
    <x v="3"/>
    <n v="7000"/>
    <x v="11"/>
    <x v="0"/>
    <s v="03/097"/>
    <s v="Oui"/>
  </r>
  <r>
    <d v="2018-03-30T00:00:00"/>
    <s v="Frais de communication /I44"/>
    <x v="6"/>
    <x v="3"/>
    <n v="1000"/>
    <x v="11"/>
    <x v="0"/>
    <s v="03/097"/>
    <s v="Oui"/>
  </r>
  <r>
    <d v="2018-03-30T00:00:00"/>
    <s v="Travel subsistence boisson /I44"/>
    <x v="2"/>
    <x v="3"/>
    <n v="1500"/>
    <x v="11"/>
    <x v="0"/>
    <s v="03/097"/>
    <s v="Oui"/>
  </r>
  <r>
    <d v="2018-03-30T00:00:00"/>
    <s v="Transport mission Abobo/ I28"/>
    <x v="1"/>
    <x v="3"/>
    <n v="9000"/>
    <x v="10"/>
    <x v="0"/>
    <s v="03/100"/>
    <s v="NON"/>
  </r>
  <r>
    <d v="2018-03-30T00:00:00"/>
    <s v="Frais de communication /I28"/>
    <x v="6"/>
    <x v="3"/>
    <n v="1000"/>
    <x v="10"/>
    <x v="0"/>
    <s v="03/100"/>
    <s v="NON"/>
  </r>
  <r>
    <d v="2018-03-30T00:00:00"/>
    <s v="Travel subsistence boisson /I28"/>
    <x v="2"/>
    <x v="3"/>
    <n v="1500"/>
    <x v="10"/>
    <x v="0"/>
    <s v="03/100"/>
    <s v="Oui"/>
  </r>
  <r>
    <d v="2018-03-31T00:00:00"/>
    <s v="Frais bancaire du mois de Mars 2018 (Agios+frais de tenue de compte)"/>
    <x v="11"/>
    <x v="0"/>
    <n v="10450"/>
    <x v="0"/>
    <x v="0"/>
    <s v="03/215"/>
    <s v="Oui"/>
  </r>
  <r>
    <m/>
    <m/>
    <x v="12"/>
    <x v="7"/>
    <m/>
    <x v="12"/>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1" cacheId="0" applyNumberFormats="0" applyBorderFormats="0" applyFontFormats="0" applyPatternFormats="0" applyAlignmentFormats="0" applyWidthHeightFormats="1" dataCaption="Valeurs" updatedVersion="3" minRefreshableVersion="3" showCalcMbrs="0" useAutoFormatting="1" itemPrintTitles="1" createdVersion="3" indent="0" outline="1" outlineData="1" multipleFieldFilters="0">
  <location ref="A3:O17" firstHeaderRow="1" firstDataRow="2" firstDataCol="1"/>
  <pivotFields count="9">
    <pivotField showAll="0"/>
    <pivotField showAll="0"/>
    <pivotField axis="axisCol" showAll="0">
      <items count="19">
        <item x="11"/>
        <item x="8"/>
        <item m="1" x="16"/>
        <item x="9"/>
        <item x="10"/>
        <item x="3"/>
        <item x="7"/>
        <item x="0"/>
        <item m="1" x="14"/>
        <item m="1" x="13"/>
        <item x="6"/>
        <item x="5"/>
        <item x="1"/>
        <item m="1" x="17"/>
        <item m="1" x="15"/>
        <item x="2"/>
        <item x="4"/>
        <item x="12"/>
        <item t="default"/>
      </items>
    </pivotField>
    <pivotField axis="axisRow" showAll="0">
      <items count="10">
        <item m="1" x="8"/>
        <item x="3"/>
        <item x="1"/>
        <item x="2"/>
        <item x="4"/>
        <item x="0"/>
        <item x="5"/>
        <item x="7"/>
        <item x="6"/>
        <item t="default"/>
      </items>
    </pivotField>
    <pivotField dataField="1" showAll="0"/>
    <pivotField showAll="0"/>
    <pivotField axis="axisRow" showAll="0">
      <items count="5">
        <item x="1"/>
        <item m="1" x="3"/>
        <item x="0"/>
        <item x="2"/>
        <item t="default"/>
      </items>
    </pivotField>
    <pivotField showAll="0"/>
    <pivotField showAll="0"/>
  </pivotFields>
  <rowFields count="2">
    <field x="6"/>
    <field x="3"/>
  </rowFields>
  <rowItems count="13">
    <i>
      <x/>
    </i>
    <i r="1">
      <x v="5"/>
    </i>
    <i>
      <x v="2"/>
    </i>
    <i r="1">
      <x v="1"/>
    </i>
    <i r="1">
      <x v="2"/>
    </i>
    <i r="1">
      <x v="3"/>
    </i>
    <i r="1">
      <x v="4"/>
    </i>
    <i r="1">
      <x v="5"/>
    </i>
    <i r="1">
      <x v="6"/>
    </i>
    <i r="1">
      <x v="8"/>
    </i>
    <i>
      <x v="3"/>
    </i>
    <i r="1">
      <x v="7"/>
    </i>
    <i t="grand">
      <x/>
    </i>
  </rowItems>
  <colFields count="1">
    <field x="2"/>
  </colFields>
  <colItems count="14">
    <i>
      <x/>
    </i>
    <i>
      <x v="1"/>
    </i>
    <i>
      <x v="3"/>
    </i>
    <i>
      <x v="4"/>
    </i>
    <i>
      <x v="5"/>
    </i>
    <i>
      <x v="6"/>
    </i>
    <i>
      <x v="7"/>
    </i>
    <i>
      <x v="10"/>
    </i>
    <i>
      <x v="11"/>
    </i>
    <i>
      <x v="12"/>
    </i>
    <i>
      <x v="15"/>
    </i>
    <i>
      <x v="16"/>
    </i>
    <i>
      <x v="17"/>
    </i>
    <i t="grand">
      <x/>
    </i>
  </colItems>
  <dataFields count="1">
    <dataField name="Somme de spent" fld="4"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6"/>
  <sheetViews>
    <sheetView workbookViewId="0">
      <selection activeCell="E17" sqref="E17"/>
    </sheetView>
  </sheetViews>
  <sheetFormatPr baseColWidth="10" defaultRowHeight="12.75" x14ac:dyDescent="0.2"/>
  <cols>
    <col min="1" max="1" width="11.42578125" style="3"/>
    <col min="2" max="2" width="51.7109375" style="3" customWidth="1"/>
    <col min="3" max="3" width="19.140625" style="3" customWidth="1"/>
    <col min="4" max="4" width="20.85546875" style="3" customWidth="1"/>
    <col min="5" max="5" width="12.5703125" style="33" customWidth="1"/>
    <col min="6" max="6" width="10" style="34" customWidth="1"/>
    <col min="7" max="7" width="11.7109375" style="3" customWidth="1"/>
    <col min="8" max="8" width="9.5703125" style="3" bestFit="1" customWidth="1"/>
    <col min="9" max="9" width="10.7109375" style="35" customWidth="1"/>
    <col min="10" max="16384" width="11.42578125" style="3"/>
  </cols>
  <sheetData>
    <row r="1" spans="1:9" s="19" customFormat="1" x14ac:dyDescent="0.2">
      <c r="A1" s="14" t="s">
        <v>0</v>
      </c>
      <c r="B1" s="15" t="s">
        <v>1</v>
      </c>
      <c r="C1" s="15" t="s">
        <v>2</v>
      </c>
      <c r="D1" s="15" t="s">
        <v>3</v>
      </c>
      <c r="E1" s="16" t="s">
        <v>4</v>
      </c>
      <c r="F1" s="17" t="s">
        <v>5</v>
      </c>
      <c r="G1" s="15" t="s">
        <v>6</v>
      </c>
      <c r="H1" s="15" t="s">
        <v>7</v>
      </c>
      <c r="I1" s="49" t="s">
        <v>8</v>
      </c>
    </row>
    <row r="2" spans="1:9" x14ac:dyDescent="0.2">
      <c r="A2" s="6">
        <v>43160</v>
      </c>
      <c r="B2" s="54" t="s">
        <v>678</v>
      </c>
      <c r="C2" s="54" t="s">
        <v>29</v>
      </c>
      <c r="D2" s="54" t="s">
        <v>10</v>
      </c>
      <c r="E2" s="55">
        <v>400000</v>
      </c>
      <c r="F2" s="56" t="s">
        <v>31</v>
      </c>
      <c r="G2" s="57" t="s">
        <v>485</v>
      </c>
      <c r="H2" s="4" t="s">
        <v>719</v>
      </c>
      <c r="I2" s="18" t="s">
        <v>8</v>
      </c>
    </row>
    <row r="3" spans="1:9" x14ac:dyDescent="0.2">
      <c r="A3" s="6">
        <v>43160</v>
      </c>
      <c r="B3" s="11" t="s">
        <v>721</v>
      </c>
      <c r="C3" s="11" t="s">
        <v>29</v>
      </c>
      <c r="D3" s="11" t="s">
        <v>10</v>
      </c>
      <c r="E3" s="53">
        <v>-15000</v>
      </c>
      <c r="F3" s="18" t="s">
        <v>722</v>
      </c>
      <c r="G3" s="25" t="s">
        <v>11</v>
      </c>
      <c r="H3" s="4" t="s">
        <v>723</v>
      </c>
      <c r="I3" s="18" t="s">
        <v>8</v>
      </c>
    </row>
    <row r="4" spans="1:9" x14ac:dyDescent="0.2">
      <c r="A4" s="6">
        <v>43160</v>
      </c>
      <c r="B4" s="7" t="s">
        <v>486</v>
      </c>
      <c r="C4" s="24" t="s">
        <v>12</v>
      </c>
      <c r="D4" s="7" t="s">
        <v>15</v>
      </c>
      <c r="E4" s="8">
        <v>6500</v>
      </c>
      <c r="F4" s="4" t="s">
        <v>17</v>
      </c>
      <c r="G4" s="25" t="s">
        <v>485</v>
      </c>
      <c r="H4" s="4" t="s">
        <v>581</v>
      </c>
      <c r="I4" s="18" t="s">
        <v>8</v>
      </c>
    </row>
    <row r="5" spans="1:9" x14ac:dyDescent="0.2">
      <c r="A5" s="6">
        <v>43160</v>
      </c>
      <c r="B5" s="7" t="s">
        <v>679</v>
      </c>
      <c r="C5" s="24" t="s">
        <v>12</v>
      </c>
      <c r="D5" s="7" t="s">
        <v>15</v>
      </c>
      <c r="E5" s="8">
        <v>8000</v>
      </c>
      <c r="F5" s="4" t="s">
        <v>16</v>
      </c>
      <c r="G5" s="25" t="s">
        <v>485</v>
      </c>
      <c r="H5" s="4" t="s">
        <v>582</v>
      </c>
      <c r="I5" s="18" t="s">
        <v>8</v>
      </c>
    </row>
    <row r="6" spans="1:9" x14ac:dyDescent="0.2">
      <c r="A6" s="6">
        <v>43161</v>
      </c>
      <c r="B6" s="7" t="s">
        <v>680</v>
      </c>
      <c r="C6" s="24" t="s">
        <v>12</v>
      </c>
      <c r="D6" s="7" t="s">
        <v>23</v>
      </c>
      <c r="E6" s="8">
        <v>13800</v>
      </c>
      <c r="F6" s="4" t="s">
        <v>181</v>
      </c>
      <c r="G6" s="25" t="s">
        <v>485</v>
      </c>
      <c r="H6" s="4" t="s">
        <v>583</v>
      </c>
      <c r="I6" s="18" t="s">
        <v>8</v>
      </c>
    </row>
    <row r="7" spans="1:9" x14ac:dyDescent="0.2">
      <c r="A7" s="6">
        <v>43161</v>
      </c>
      <c r="B7" s="7" t="s">
        <v>681</v>
      </c>
      <c r="C7" s="24" t="s">
        <v>26</v>
      </c>
      <c r="D7" s="7" t="s">
        <v>23</v>
      </c>
      <c r="E7" s="8">
        <v>65700</v>
      </c>
      <c r="F7" s="4" t="s">
        <v>181</v>
      </c>
      <c r="G7" s="25" t="s">
        <v>485</v>
      </c>
      <c r="H7" s="4" t="s">
        <v>583</v>
      </c>
      <c r="I7" s="18" t="s">
        <v>8</v>
      </c>
    </row>
    <row r="8" spans="1:9" x14ac:dyDescent="0.2">
      <c r="A8" s="6">
        <v>43161</v>
      </c>
      <c r="B8" s="7" t="s">
        <v>487</v>
      </c>
      <c r="C8" s="20" t="s">
        <v>12</v>
      </c>
      <c r="D8" s="9" t="s">
        <v>10</v>
      </c>
      <c r="E8" s="8">
        <v>200</v>
      </c>
      <c r="F8" s="21" t="s">
        <v>35</v>
      </c>
      <c r="G8" s="22" t="s">
        <v>485</v>
      </c>
      <c r="H8" s="4" t="s">
        <v>584</v>
      </c>
      <c r="I8" s="23" t="s">
        <v>8</v>
      </c>
    </row>
    <row r="9" spans="1:9" x14ac:dyDescent="0.2">
      <c r="A9" s="6">
        <v>43161</v>
      </c>
      <c r="B9" s="7" t="s">
        <v>488</v>
      </c>
      <c r="C9" s="9" t="s">
        <v>9</v>
      </c>
      <c r="D9" s="9" t="s">
        <v>10</v>
      </c>
      <c r="E9" s="8">
        <v>800</v>
      </c>
      <c r="F9" s="21" t="s">
        <v>35</v>
      </c>
      <c r="G9" s="22" t="s">
        <v>485</v>
      </c>
      <c r="H9" s="4" t="s">
        <v>584</v>
      </c>
      <c r="I9" s="23" t="s">
        <v>8</v>
      </c>
    </row>
    <row r="10" spans="1:9" x14ac:dyDescent="0.2">
      <c r="A10" s="6">
        <v>43164</v>
      </c>
      <c r="B10" s="7" t="s">
        <v>682</v>
      </c>
      <c r="C10" s="20" t="s">
        <v>12</v>
      </c>
      <c r="D10" s="9" t="s">
        <v>13</v>
      </c>
      <c r="E10" s="8">
        <f>8500+8000</f>
        <v>16500</v>
      </c>
      <c r="F10" s="21" t="s">
        <v>25</v>
      </c>
      <c r="G10" s="22" t="s">
        <v>485</v>
      </c>
      <c r="H10" s="4" t="s">
        <v>585</v>
      </c>
      <c r="I10" s="23" t="s">
        <v>8</v>
      </c>
    </row>
    <row r="11" spans="1:9" x14ac:dyDescent="0.2">
      <c r="A11" s="6">
        <v>43164</v>
      </c>
      <c r="B11" s="7" t="s">
        <v>683</v>
      </c>
      <c r="C11" s="20" t="s">
        <v>26</v>
      </c>
      <c r="D11" s="9" t="s">
        <v>13</v>
      </c>
      <c r="E11" s="8">
        <f>22000+12000</f>
        <v>34000</v>
      </c>
      <c r="F11" s="21" t="s">
        <v>25</v>
      </c>
      <c r="G11" s="22" t="s">
        <v>485</v>
      </c>
      <c r="H11" s="4" t="s">
        <v>585</v>
      </c>
      <c r="I11" s="23" t="s">
        <v>8</v>
      </c>
    </row>
    <row r="12" spans="1:9" x14ac:dyDescent="0.2">
      <c r="A12" s="6">
        <v>43164</v>
      </c>
      <c r="B12" s="7" t="s">
        <v>684</v>
      </c>
      <c r="C12" s="20" t="s">
        <v>27</v>
      </c>
      <c r="D12" s="9" t="s">
        <v>13</v>
      </c>
      <c r="E12" s="8">
        <v>6000</v>
      </c>
      <c r="F12" s="21" t="s">
        <v>25</v>
      </c>
      <c r="G12" s="22" t="s">
        <v>485</v>
      </c>
      <c r="H12" s="4" t="s">
        <v>585</v>
      </c>
      <c r="I12" s="23" t="s">
        <v>8</v>
      </c>
    </row>
    <row r="13" spans="1:9" x14ac:dyDescent="0.2">
      <c r="A13" s="6">
        <v>43164</v>
      </c>
      <c r="B13" s="7" t="s">
        <v>489</v>
      </c>
      <c r="C13" s="20" t="s">
        <v>46</v>
      </c>
      <c r="D13" s="9" t="s">
        <v>10</v>
      </c>
      <c r="E13" s="8">
        <v>2000</v>
      </c>
      <c r="F13" s="21" t="s">
        <v>17</v>
      </c>
      <c r="G13" s="22" t="s">
        <v>485</v>
      </c>
      <c r="H13" s="4" t="s">
        <v>586</v>
      </c>
      <c r="I13" s="23" t="s">
        <v>8</v>
      </c>
    </row>
    <row r="14" spans="1:9" x14ac:dyDescent="0.2">
      <c r="A14" s="6">
        <v>43164</v>
      </c>
      <c r="B14" s="7" t="s">
        <v>726</v>
      </c>
      <c r="C14" s="20" t="s">
        <v>14</v>
      </c>
      <c r="D14" s="9" t="s">
        <v>23</v>
      </c>
      <c r="E14" s="8">
        <v>10000</v>
      </c>
      <c r="F14" s="21" t="s">
        <v>35</v>
      </c>
      <c r="G14" s="22" t="s">
        <v>485</v>
      </c>
      <c r="H14" s="4" t="s">
        <v>587</v>
      </c>
      <c r="I14" s="23" t="s">
        <v>8</v>
      </c>
    </row>
    <row r="15" spans="1:9" x14ac:dyDescent="0.2">
      <c r="A15" s="6">
        <v>43164</v>
      </c>
      <c r="B15" s="7" t="s">
        <v>727</v>
      </c>
      <c r="C15" s="20" t="s">
        <v>14</v>
      </c>
      <c r="D15" s="9" t="s">
        <v>23</v>
      </c>
      <c r="E15" s="8">
        <v>5000</v>
      </c>
      <c r="F15" s="21" t="s">
        <v>35</v>
      </c>
      <c r="G15" s="22" t="s">
        <v>485</v>
      </c>
      <c r="H15" s="4" t="s">
        <v>587</v>
      </c>
      <c r="I15" s="23" t="s">
        <v>8</v>
      </c>
    </row>
    <row r="16" spans="1:9" x14ac:dyDescent="0.2">
      <c r="A16" s="6">
        <v>43164</v>
      </c>
      <c r="B16" s="7" t="s">
        <v>728</v>
      </c>
      <c r="C16" s="20" t="s">
        <v>14</v>
      </c>
      <c r="D16" s="9" t="s">
        <v>19</v>
      </c>
      <c r="E16" s="8">
        <v>5000</v>
      </c>
      <c r="F16" s="21" t="s">
        <v>35</v>
      </c>
      <c r="G16" s="22" t="s">
        <v>485</v>
      </c>
      <c r="H16" s="4" t="s">
        <v>587</v>
      </c>
      <c r="I16" s="23" t="s">
        <v>8</v>
      </c>
    </row>
    <row r="17" spans="1:9" x14ac:dyDescent="0.2">
      <c r="A17" s="6">
        <v>43164</v>
      </c>
      <c r="B17" s="7" t="s">
        <v>729</v>
      </c>
      <c r="C17" s="20" t="s">
        <v>14</v>
      </c>
      <c r="D17" s="9" t="s">
        <v>15</v>
      </c>
      <c r="E17" s="8">
        <v>5000</v>
      </c>
      <c r="F17" s="21" t="s">
        <v>35</v>
      </c>
      <c r="G17" s="22" t="s">
        <v>485</v>
      </c>
      <c r="H17" s="4" t="s">
        <v>587</v>
      </c>
      <c r="I17" s="23" t="s">
        <v>8</v>
      </c>
    </row>
    <row r="18" spans="1:9" x14ac:dyDescent="0.2">
      <c r="A18" s="6">
        <v>43164</v>
      </c>
      <c r="B18" s="7" t="s">
        <v>730</v>
      </c>
      <c r="C18" s="20" t="s">
        <v>14</v>
      </c>
      <c r="D18" s="7" t="s">
        <v>15</v>
      </c>
      <c r="E18" s="8">
        <v>5000</v>
      </c>
      <c r="F18" s="21" t="s">
        <v>35</v>
      </c>
      <c r="G18" s="22" t="s">
        <v>485</v>
      </c>
      <c r="H18" s="4" t="s">
        <v>587</v>
      </c>
      <c r="I18" s="23" t="s">
        <v>8</v>
      </c>
    </row>
    <row r="19" spans="1:9" x14ac:dyDescent="0.2">
      <c r="A19" s="6">
        <v>43164</v>
      </c>
      <c r="B19" s="7" t="s">
        <v>731</v>
      </c>
      <c r="C19" s="20" t="s">
        <v>14</v>
      </c>
      <c r="D19" s="9" t="s">
        <v>10</v>
      </c>
      <c r="E19" s="8">
        <v>5000</v>
      </c>
      <c r="F19" s="21" t="s">
        <v>35</v>
      </c>
      <c r="G19" s="22" t="s">
        <v>485</v>
      </c>
      <c r="H19" s="4" t="s">
        <v>587</v>
      </c>
      <c r="I19" s="23" t="s">
        <v>8</v>
      </c>
    </row>
    <row r="20" spans="1:9" x14ac:dyDescent="0.2">
      <c r="A20" s="6">
        <v>43164</v>
      </c>
      <c r="B20" s="7" t="s">
        <v>732</v>
      </c>
      <c r="C20" s="20" t="s">
        <v>14</v>
      </c>
      <c r="D20" s="7" t="s">
        <v>13</v>
      </c>
      <c r="E20" s="8">
        <v>5000</v>
      </c>
      <c r="F20" s="21" t="s">
        <v>35</v>
      </c>
      <c r="G20" s="22" t="s">
        <v>485</v>
      </c>
      <c r="H20" s="4" t="s">
        <v>587</v>
      </c>
      <c r="I20" s="23" t="s">
        <v>8</v>
      </c>
    </row>
    <row r="21" spans="1:9" x14ac:dyDescent="0.2">
      <c r="A21" s="6">
        <v>43164</v>
      </c>
      <c r="B21" s="7" t="s">
        <v>490</v>
      </c>
      <c r="C21" s="20" t="s">
        <v>12</v>
      </c>
      <c r="D21" s="9" t="s">
        <v>15</v>
      </c>
      <c r="E21" s="8">
        <v>15000</v>
      </c>
      <c r="F21" s="21" t="s">
        <v>16</v>
      </c>
      <c r="G21" s="22" t="s">
        <v>485</v>
      </c>
      <c r="H21" s="4" t="s">
        <v>588</v>
      </c>
      <c r="I21" s="23" t="s">
        <v>8</v>
      </c>
    </row>
    <row r="22" spans="1:9" x14ac:dyDescent="0.2">
      <c r="A22" s="6">
        <v>43164</v>
      </c>
      <c r="B22" s="7" t="s">
        <v>491</v>
      </c>
      <c r="C22" s="20" t="s">
        <v>12</v>
      </c>
      <c r="D22" s="9" t="s">
        <v>15</v>
      </c>
      <c r="E22" s="8">
        <v>7000</v>
      </c>
      <c r="F22" s="21" t="s">
        <v>17</v>
      </c>
      <c r="G22" s="22" t="s">
        <v>485</v>
      </c>
      <c r="H22" s="4" t="s">
        <v>589</v>
      </c>
      <c r="I22" s="23" t="s">
        <v>8</v>
      </c>
    </row>
    <row r="23" spans="1:9" x14ac:dyDescent="0.2">
      <c r="A23" s="6">
        <v>43164</v>
      </c>
      <c r="B23" s="7" t="s">
        <v>492</v>
      </c>
      <c r="C23" s="20" t="s">
        <v>12</v>
      </c>
      <c r="D23" s="9" t="s">
        <v>15</v>
      </c>
      <c r="E23" s="8">
        <v>7000</v>
      </c>
      <c r="F23" s="21" t="s">
        <v>17</v>
      </c>
      <c r="G23" s="22" t="s">
        <v>485</v>
      </c>
      <c r="H23" s="4" t="s">
        <v>590</v>
      </c>
      <c r="I23" s="18" t="s">
        <v>8</v>
      </c>
    </row>
    <row r="24" spans="1:9" x14ac:dyDescent="0.2">
      <c r="A24" s="6">
        <v>43164</v>
      </c>
      <c r="B24" s="7" t="s">
        <v>493</v>
      </c>
      <c r="C24" s="20" t="s">
        <v>9</v>
      </c>
      <c r="D24" s="9" t="s">
        <v>10</v>
      </c>
      <c r="E24" s="8">
        <v>900</v>
      </c>
      <c r="F24" s="21" t="s">
        <v>20</v>
      </c>
      <c r="G24" s="22" t="s">
        <v>485</v>
      </c>
      <c r="H24" s="4" t="s">
        <v>591</v>
      </c>
      <c r="I24" s="23" t="s">
        <v>8</v>
      </c>
    </row>
    <row r="25" spans="1:9" s="1" customFormat="1" x14ac:dyDescent="0.2">
      <c r="A25" s="6">
        <v>43164</v>
      </c>
      <c r="B25" s="7" t="s">
        <v>494</v>
      </c>
      <c r="C25" s="20" t="s">
        <v>12</v>
      </c>
      <c r="D25" s="9" t="s">
        <v>19</v>
      </c>
      <c r="E25" s="8">
        <v>13000</v>
      </c>
      <c r="F25" s="21" t="s">
        <v>20</v>
      </c>
      <c r="G25" s="22" t="s">
        <v>485</v>
      </c>
      <c r="H25" s="4" t="s">
        <v>592</v>
      </c>
      <c r="I25" s="23" t="s">
        <v>8</v>
      </c>
    </row>
    <row r="26" spans="1:9" s="1" customFormat="1" x14ac:dyDescent="0.2">
      <c r="A26" s="6">
        <v>43164</v>
      </c>
      <c r="B26" s="7" t="s">
        <v>495</v>
      </c>
      <c r="C26" s="20" t="s">
        <v>12</v>
      </c>
      <c r="D26" s="9" t="s">
        <v>10</v>
      </c>
      <c r="E26" s="8">
        <v>12500</v>
      </c>
      <c r="F26" s="21" t="s">
        <v>35</v>
      </c>
      <c r="G26" s="22" t="s">
        <v>485</v>
      </c>
      <c r="H26" s="4" t="s">
        <v>593</v>
      </c>
      <c r="I26" s="23" t="s">
        <v>8</v>
      </c>
    </row>
    <row r="27" spans="1:9" s="1" customFormat="1" x14ac:dyDescent="0.2">
      <c r="A27" s="6">
        <v>43165</v>
      </c>
      <c r="B27" s="7" t="s">
        <v>496</v>
      </c>
      <c r="C27" s="20" t="s">
        <v>22</v>
      </c>
      <c r="D27" s="9" t="s">
        <v>13</v>
      </c>
      <c r="E27" s="8">
        <v>180000</v>
      </c>
      <c r="F27" s="21" t="s">
        <v>24</v>
      </c>
      <c r="G27" s="22" t="s">
        <v>485</v>
      </c>
      <c r="H27" s="4" t="s">
        <v>594</v>
      </c>
      <c r="I27" s="23" t="s">
        <v>8</v>
      </c>
    </row>
    <row r="28" spans="1:9" s="1" customFormat="1" x14ac:dyDescent="0.2">
      <c r="A28" s="6">
        <v>43165</v>
      </c>
      <c r="B28" s="7" t="s">
        <v>497</v>
      </c>
      <c r="C28" s="20" t="s">
        <v>9</v>
      </c>
      <c r="D28" s="9" t="s">
        <v>10</v>
      </c>
      <c r="E28" s="8">
        <v>15000</v>
      </c>
      <c r="F28" s="21" t="s">
        <v>20</v>
      </c>
      <c r="G28" s="22" t="s">
        <v>485</v>
      </c>
      <c r="H28" s="4" t="s">
        <v>595</v>
      </c>
      <c r="I28" s="23" t="s">
        <v>8</v>
      </c>
    </row>
    <row r="29" spans="1:9" x14ac:dyDescent="0.2">
      <c r="A29" s="6">
        <v>43165</v>
      </c>
      <c r="B29" s="7" t="s">
        <v>498</v>
      </c>
      <c r="C29" s="20" t="s">
        <v>12</v>
      </c>
      <c r="D29" s="9" t="s">
        <v>19</v>
      </c>
      <c r="E29" s="8">
        <v>2200</v>
      </c>
      <c r="F29" s="21" t="s">
        <v>20</v>
      </c>
      <c r="G29" s="22" t="s">
        <v>485</v>
      </c>
      <c r="H29" s="4" t="s">
        <v>596</v>
      </c>
      <c r="I29" s="23" t="s">
        <v>8</v>
      </c>
    </row>
    <row r="30" spans="1:9" ht="15" x14ac:dyDescent="0.25">
      <c r="A30" s="6">
        <v>43165</v>
      </c>
      <c r="B30" s="48" t="s">
        <v>499</v>
      </c>
      <c r="C30" s="20" t="s">
        <v>12</v>
      </c>
      <c r="D30" s="9" t="s">
        <v>19</v>
      </c>
      <c r="E30" s="8">
        <v>8000</v>
      </c>
      <c r="F30" s="21" t="s">
        <v>20</v>
      </c>
      <c r="G30" s="22" t="s">
        <v>485</v>
      </c>
      <c r="H30" s="4" t="s">
        <v>597</v>
      </c>
      <c r="I30" s="18" t="s">
        <v>8</v>
      </c>
    </row>
    <row r="31" spans="1:9" x14ac:dyDescent="0.2">
      <c r="A31" s="6">
        <v>43165</v>
      </c>
      <c r="B31" s="7" t="s">
        <v>500</v>
      </c>
      <c r="C31" s="20" t="s">
        <v>21</v>
      </c>
      <c r="D31" s="9" t="s">
        <v>19</v>
      </c>
      <c r="E31" s="8">
        <v>12000</v>
      </c>
      <c r="F31" s="21" t="s">
        <v>20</v>
      </c>
      <c r="G31" s="22" t="s">
        <v>485</v>
      </c>
      <c r="H31" s="4" t="s">
        <v>598</v>
      </c>
      <c r="I31" s="18" t="s">
        <v>8</v>
      </c>
    </row>
    <row r="32" spans="1:9" x14ac:dyDescent="0.2">
      <c r="A32" s="6">
        <v>43166</v>
      </c>
      <c r="B32" s="7" t="s">
        <v>501</v>
      </c>
      <c r="C32" s="20" t="s">
        <v>12</v>
      </c>
      <c r="D32" s="9" t="s">
        <v>23</v>
      </c>
      <c r="E32" s="8">
        <v>23500</v>
      </c>
      <c r="F32" s="21" t="s">
        <v>24</v>
      </c>
      <c r="G32" s="22" t="s">
        <v>485</v>
      </c>
      <c r="H32" s="4" t="s">
        <v>599</v>
      </c>
      <c r="I32" s="18" t="s">
        <v>8</v>
      </c>
    </row>
    <row r="33" spans="1:10" x14ac:dyDescent="0.2">
      <c r="A33" s="6">
        <v>43167</v>
      </c>
      <c r="B33" s="7" t="s">
        <v>502</v>
      </c>
      <c r="C33" s="20" t="s">
        <v>12</v>
      </c>
      <c r="D33" s="9" t="s">
        <v>10</v>
      </c>
      <c r="E33" s="8">
        <v>5000</v>
      </c>
      <c r="F33" s="4" t="s">
        <v>35</v>
      </c>
      <c r="G33" s="22" t="s">
        <v>485</v>
      </c>
      <c r="H33" s="4" t="s">
        <v>600</v>
      </c>
      <c r="I33" s="18" t="s">
        <v>8</v>
      </c>
    </row>
    <row r="34" spans="1:10" x14ac:dyDescent="0.2">
      <c r="A34" s="6">
        <v>43167</v>
      </c>
      <c r="B34" s="7" t="s">
        <v>193</v>
      </c>
      <c r="C34" s="20" t="s">
        <v>9</v>
      </c>
      <c r="D34" s="9" t="s">
        <v>10</v>
      </c>
      <c r="E34" s="8">
        <v>24625</v>
      </c>
      <c r="F34" s="21" t="s">
        <v>35</v>
      </c>
      <c r="G34" s="22" t="s">
        <v>485</v>
      </c>
      <c r="H34" s="4" t="s">
        <v>601</v>
      </c>
      <c r="I34" s="18" t="s">
        <v>8</v>
      </c>
    </row>
    <row r="35" spans="1:10" x14ac:dyDescent="0.2">
      <c r="A35" s="6">
        <v>43167</v>
      </c>
      <c r="B35" s="7" t="s">
        <v>503</v>
      </c>
      <c r="C35" s="20" t="s">
        <v>21</v>
      </c>
      <c r="D35" s="9" t="s">
        <v>19</v>
      </c>
      <c r="E35" s="8">
        <v>40000</v>
      </c>
      <c r="F35" s="21" t="s">
        <v>20</v>
      </c>
      <c r="G35" s="22" t="s">
        <v>485</v>
      </c>
      <c r="H35" s="4" t="s">
        <v>602</v>
      </c>
      <c r="I35" s="18" t="s">
        <v>8</v>
      </c>
    </row>
    <row r="36" spans="1:10" x14ac:dyDescent="0.2">
      <c r="A36" s="6">
        <v>43167</v>
      </c>
      <c r="B36" s="7" t="s">
        <v>504</v>
      </c>
      <c r="C36" s="20" t="s">
        <v>21</v>
      </c>
      <c r="D36" s="9" t="s">
        <v>19</v>
      </c>
      <c r="E36" s="8">
        <v>42000</v>
      </c>
      <c r="F36" s="21" t="s">
        <v>20</v>
      </c>
      <c r="G36" s="22" t="s">
        <v>485</v>
      </c>
      <c r="H36" s="4" t="s">
        <v>603</v>
      </c>
      <c r="I36" s="18" t="s">
        <v>8</v>
      </c>
    </row>
    <row r="37" spans="1:10" x14ac:dyDescent="0.2">
      <c r="A37" s="6">
        <v>43167</v>
      </c>
      <c r="B37" s="7" t="s">
        <v>505</v>
      </c>
      <c r="C37" s="20" t="s">
        <v>21</v>
      </c>
      <c r="D37" s="9" t="s">
        <v>19</v>
      </c>
      <c r="E37" s="8">
        <v>30000</v>
      </c>
      <c r="F37" s="21" t="s">
        <v>20</v>
      </c>
      <c r="G37" s="22" t="s">
        <v>485</v>
      </c>
      <c r="H37" s="4" t="s">
        <v>604</v>
      </c>
      <c r="I37" s="18" t="s">
        <v>8</v>
      </c>
    </row>
    <row r="38" spans="1:10" x14ac:dyDescent="0.2">
      <c r="A38" s="6">
        <v>43167</v>
      </c>
      <c r="B38" s="7" t="s">
        <v>506</v>
      </c>
      <c r="C38" s="20" t="s">
        <v>21</v>
      </c>
      <c r="D38" s="9" t="s">
        <v>19</v>
      </c>
      <c r="E38" s="8">
        <v>50000</v>
      </c>
      <c r="F38" s="21" t="s">
        <v>20</v>
      </c>
      <c r="G38" s="22" t="s">
        <v>485</v>
      </c>
      <c r="H38" s="4" t="s">
        <v>605</v>
      </c>
      <c r="I38" s="18" t="s">
        <v>8</v>
      </c>
    </row>
    <row r="39" spans="1:10" x14ac:dyDescent="0.2">
      <c r="A39" s="6">
        <v>43167</v>
      </c>
      <c r="B39" s="7" t="s">
        <v>507</v>
      </c>
      <c r="C39" s="20" t="s">
        <v>21</v>
      </c>
      <c r="D39" s="9" t="s">
        <v>19</v>
      </c>
      <c r="E39" s="8">
        <v>70000</v>
      </c>
      <c r="F39" s="21" t="s">
        <v>20</v>
      </c>
      <c r="G39" s="22" t="s">
        <v>485</v>
      </c>
      <c r="H39" s="4" t="s">
        <v>606</v>
      </c>
      <c r="I39" s="18" t="s">
        <v>8</v>
      </c>
    </row>
    <row r="40" spans="1:10" x14ac:dyDescent="0.2">
      <c r="A40" s="6">
        <v>43168</v>
      </c>
      <c r="B40" s="7" t="s">
        <v>508</v>
      </c>
      <c r="C40" s="20" t="s">
        <v>12</v>
      </c>
      <c r="D40" s="5" t="s">
        <v>15</v>
      </c>
      <c r="E40" s="8">
        <v>6000</v>
      </c>
      <c r="F40" s="27" t="s">
        <v>16</v>
      </c>
      <c r="G40" s="22" t="s">
        <v>485</v>
      </c>
      <c r="H40" s="4" t="s">
        <v>607</v>
      </c>
      <c r="I40" s="18" t="s">
        <v>8</v>
      </c>
      <c r="J40" s="30"/>
    </row>
    <row r="41" spans="1:10" s="1" customFormat="1" x14ac:dyDescent="0.2">
      <c r="A41" s="6">
        <v>43168</v>
      </c>
      <c r="B41" s="7" t="s">
        <v>509</v>
      </c>
      <c r="C41" s="20" t="s">
        <v>12</v>
      </c>
      <c r="D41" s="5" t="s">
        <v>15</v>
      </c>
      <c r="E41" s="8">
        <v>13500</v>
      </c>
      <c r="F41" s="27" t="s">
        <v>16</v>
      </c>
      <c r="G41" s="22" t="s">
        <v>485</v>
      </c>
      <c r="H41" s="4" t="s">
        <v>608</v>
      </c>
      <c r="I41" s="18" t="s">
        <v>8</v>
      </c>
    </row>
    <row r="42" spans="1:10" s="1" customFormat="1" x14ac:dyDescent="0.2">
      <c r="A42" s="6">
        <v>43168</v>
      </c>
      <c r="B42" s="7" t="s">
        <v>510</v>
      </c>
      <c r="C42" s="20" t="s">
        <v>12</v>
      </c>
      <c r="D42" s="5" t="s">
        <v>15</v>
      </c>
      <c r="E42" s="26">
        <v>12500</v>
      </c>
      <c r="F42" s="29" t="s">
        <v>17</v>
      </c>
      <c r="G42" s="22" t="s">
        <v>485</v>
      </c>
      <c r="H42" s="4" t="s">
        <v>609</v>
      </c>
      <c r="I42" s="18" t="s">
        <v>8</v>
      </c>
    </row>
    <row r="43" spans="1:10" s="1" customFormat="1" x14ac:dyDescent="0.2">
      <c r="A43" s="6">
        <v>43168</v>
      </c>
      <c r="B43" s="7" t="s">
        <v>511</v>
      </c>
      <c r="C43" s="20" t="s">
        <v>12</v>
      </c>
      <c r="D43" s="5" t="s">
        <v>13</v>
      </c>
      <c r="E43" s="26">
        <v>2000</v>
      </c>
      <c r="F43" s="29" t="s">
        <v>25</v>
      </c>
      <c r="G43" s="22" t="s">
        <v>485</v>
      </c>
      <c r="H43" s="4" t="s">
        <v>610</v>
      </c>
      <c r="I43" s="18" t="s">
        <v>8</v>
      </c>
    </row>
    <row r="44" spans="1:10" s="1" customFormat="1" x14ac:dyDescent="0.2">
      <c r="A44" s="6">
        <v>43171</v>
      </c>
      <c r="B44" s="7" t="s">
        <v>512</v>
      </c>
      <c r="C44" s="20" t="s">
        <v>12</v>
      </c>
      <c r="D44" s="5" t="s">
        <v>15</v>
      </c>
      <c r="E44" s="26">
        <v>15000</v>
      </c>
      <c r="F44" s="29" t="s">
        <v>16</v>
      </c>
      <c r="G44" s="22" t="s">
        <v>485</v>
      </c>
      <c r="H44" s="4" t="s">
        <v>611</v>
      </c>
      <c r="I44" s="23" t="s">
        <v>8</v>
      </c>
    </row>
    <row r="45" spans="1:10" s="1" customFormat="1" x14ac:dyDescent="0.2">
      <c r="A45" s="6">
        <v>43171</v>
      </c>
      <c r="B45" s="7" t="s">
        <v>513</v>
      </c>
      <c r="C45" s="20" t="s">
        <v>12</v>
      </c>
      <c r="D45" s="5" t="s">
        <v>15</v>
      </c>
      <c r="E45" s="26">
        <v>7000</v>
      </c>
      <c r="F45" s="29" t="s">
        <v>17</v>
      </c>
      <c r="G45" s="22" t="s">
        <v>485</v>
      </c>
      <c r="H45" s="4" t="s">
        <v>612</v>
      </c>
      <c r="I45" s="23" t="s">
        <v>8</v>
      </c>
    </row>
    <row r="46" spans="1:10" s="30" customFormat="1" x14ac:dyDescent="0.2">
      <c r="A46" s="6">
        <v>43171</v>
      </c>
      <c r="B46" s="7" t="s">
        <v>514</v>
      </c>
      <c r="C46" s="20" t="s">
        <v>12</v>
      </c>
      <c r="D46" s="5" t="s">
        <v>19</v>
      </c>
      <c r="E46" s="26">
        <v>13000</v>
      </c>
      <c r="F46" s="29" t="s">
        <v>20</v>
      </c>
      <c r="G46" s="22" t="s">
        <v>485</v>
      </c>
      <c r="H46" s="4" t="s">
        <v>613</v>
      </c>
      <c r="I46" s="29" t="s">
        <v>8</v>
      </c>
    </row>
    <row r="47" spans="1:10" s="30" customFormat="1" x14ac:dyDescent="0.2">
      <c r="A47" s="6">
        <v>43171</v>
      </c>
      <c r="B47" s="7" t="s">
        <v>515</v>
      </c>
      <c r="C47" s="20" t="s">
        <v>12</v>
      </c>
      <c r="D47" s="5" t="s">
        <v>13</v>
      </c>
      <c r="E47" s="26">
        <v>1000</v>
      </c>
      <c r="F47" s="29" t="s">
        <v>25</v>
      </c>
      <c r="G47" s="22" t="s">
        <v>485</v>
      </c>
      <c r="H47" s="4" t="s">
        <v>614</v>
      </c>
      <c r="I47" s="29" t="s">
        <v>8</v>
      </c>
    </row>
    <row r="48" spans="1:10" s="30" customFormat="1" x14ac:dyDescent="0.2">
      <c r="A48" s="6">
        <v>43171</v>
      </c>
      <c r="B48" s="7" t="s">
        <v>685</v>
      </c>
      <c r="C48" s="20" t="s">
        <v>12</v>
      </c>
      <c r="D48" s="5" t="s">
        <v>13</v>
      </c>
      <c r="E48" s="26">
        <v>28600</v>
      </c>
      <c r="F48" s="29" t="s">
        <v>25</v>
      </c>
      <c r="G48" s="22" t="s">
        <v>485</v>
      </c>
      <c r="H48" s="4" t="s">
        <v>615</v>
      </c>
      <c r="I48" s="29" t="s">
        <v>8</v>
      </c>
    </row>
    <row r="49" spans="1:9" s="30" customFormat="1" x14ac:dyDescent="0.2">
      <c r="A49" s="6">
        <v>43171</v>
      </c>
      <c r="B49" s="7" t="s">
        <v>686</v>
      </c>
      <c r="C49" s="20" t="s">
        <v>26</v>
      </c>
      <c r="D49" s="5" t="s">
        <v>13</v>
      </c>
      <c r="E49" s="26">
        <v>48000</v>
      </c>
      <c r="F49" s="29" t="s">
        <v>25</v>
      </c>
      <c r="G49" s="22" t="s">
        <v>485</v>
      </c>
      <c r="H49" s="4" t="s">
        <v>615</v>
      </c>
      <c r="I49" s="29" t="s">
        <v>8</v>
      </c>
    </row>
    <row r="50" spans="1:9" s="30" customFormat="1" x14ac:dyDescent="0.2">
      <c r="A50" s="6">
        <v>43171</v>
      </c>
      <c r="B50" s="7" t="s">
        <v>687</v>
      </c>
      <c r="C50" s="20" t="s">
        <v>27</v>
      </c>
      <c r="D50" s="5" t="s">
        <v>13</v>
      </c>
      <c r="E50" s="26">
        <v>9750</v>
      </c>
      <c r="F50" s="29" t="s">
        <v>25</v>
      </c>
      <c r="G50" s="22" t="s">
        <v>485</v>
      </c>
      <c r="H50" s="4" t="s">
        <v>615</v>
      </c>
      <c r="I50" s="29" t="s">
        <v>8</v>
      </c>
    </row>
    <row r="51" spans="1:9" s="30" customFormat="1" x14ac:dyDescent="0.2">
      <c r="A51" s="6">
        <v>43171</v>
      </c>
      <c r="B51" s="7" t="s">
        <v>733</v>
      </c>
      <c r="C51" s="20" t="s">
        <v>14</v>
      </c>
      <c r="D51" s="5" t="s">
        <v>23</v>
      </c>
      <c r="E51" s="26">
        <v>10000</v>
      </c>
      <c r="F51" s="21" t="s">
        <v>35</v>
      </c>
      <c r="G51" s="22" t="s">
        <v>485</v>
      </c>
      <c r="H51" s="4" t="s">
        <v>616</v>
      </c>
      <c r="I51" s="29" t="s">
        <v>8</v>
      </c>
    </row>
    <row r="52" spans="1:9" s="30" customFormat="1" x14ac:dyDescent="0.2">
      <c r="A52" s="6">
        <v>43171</v>
      </c>
      <c r="B52" s="7" t="s">
        <v>734</v>
      </c>
      <c r="C52" s="20" t="s">
        <v>14</v>
      </c>
      <c r="D52" s="5" t="s">
        <v>23</v>
      </c>
      <c r="E52" s="8">
        <v>5000</v>
      </c>
      <c r="F52" s="21" t="s">
        <v>35</v>
      </c>
      <c r="G52" s="22" t="s">
        <v>485</v>
      </c>
      <c r="H52" s="4" t="s">
        <v>616</v>
      </c>
      <c r="I52" s="29" t="s">
        <v>8</v>
      </c>
    </row>
    <row r="53" spans="1:9" s="30" customFormat="1" x14ac:dyDescent="0.2">
      <c r="A53" s="6">
        <v>43171</v>
      </c>
      <c r="B53" s="7" t="s">
        <v>735</v>
      </c>
      <c r="C53" s="20" t="s">
        <v>14</v>
      </c>
      <c r="D53" s="9" t="s">
        <v>19</v>
      </c>
      <c r="E53" s="8">
        <v>5000</v>
      </c>
      <c r="F53" s="21" t="s">
        <v>35</v>
      </c>
      <c r="G53" s="22" t="s">
        <v>485</v>
      </c>
      <c r="H53" s="4" t="s">
        <v>616</v>
      </c>
      <c r="I53" s="29" t="s">
        <v>8</v>
      </c>
    </row>
    <row r="54" spans="1:9" s="30" customFormat="1" x14ac:dyDescent="0.2">
      <c r="A54" s="6">
        <v>43171</v>
      </c>
      <c r="B54" s="7" t="s">
        <v>736</v>
      </c>
      <c r="C54" s="20" t="s">
        <v>14</v>
      </c>
      <c r="D54" s="9" t="s">
        <v>15</v>
      </c>
      <c r="E54" s="8">
        <v>5000</v>
      </c>
      <c r="F54" s="21" t="s">
        <v>35</v>
      </c>
      <c r="G54" s="22" t="s">
        <v>485</v>
      </c>
      <c r="H54" s="4" t="s">
        <v>616</v>
      </c>
      <c r="I54" s="29" t="s">
        <v>8</v>
      </c>
    </row>
    <row r="55" spans="1:9" s="30" customFormat="1" x14ac:dyDescent="0.2">
      <c r="A55" s="6">
        <v>43171</v>
      </c>
      <c r="B55" s="7" t="s">
        <v>737</v>
      </c>
      <c r="C55" s="20" t="s">
        <v>14</v>
      </c>
      <c r="D55" s="9" t="s">
        <v>15</v>
      </c>
      <c r="E55" s="8">
        <v>5000</v>
      </c>
      <c r="F55" s="21" t="s">
        <v>35</v>
      </c>
      <c r="G55" s="22" t="s">
        <v>485</v>
      </c>
      <c r="H55" s="4" t="s">
        <v>616</v>
      </c>
      <c r="I55" s="29" t="s">
        <v>8</v>
      </c>
    </row>
    <row r="56" spans="1:9" s="30" customFormat="1" x14ac:dyDescent="0.2">
      <c r="A56" s="6">
        <v>43171</v>
      </c>
      <c r="B56" s="7" t="s">
        <v>738</v>
      </c>
      <c r="C56" s="20" t="s">
        <v>14</v>
      </c>
      <c r="D56" s="9" t="s">
        <v>10</v>
      </c>
      <c r="E56" s="8">
        <v>5000</v>
      </c>
      <c r="F56" s="21" t="s">
        <v>35</v>
      </c>
      <c r="G56" s="22" t="s">
        <v>485</v>
      </c>
      <c r="H56" s="4" t="s">
        <v>616</v>
      </c>
      <c r="I56" s="29" t="s">
        <v>8</v>
      </c>
    </row>
    <row r="57" spans="1:9" s="30" customFormat="1" x14ac:dyDescent="0.2">
      <c r="A57" s="6">
        <v>43171</v>
      </c>
      <c r="B57" s="7" t="s">
        <v>739</v>
      </c>
      <c r="C57" s="20" t="s">
        <v>14</v>
      </c>
      <c r="D57" s="9" t="s">
        <v>13</v>
      </c>
      <c r="E57" s="8">
        <v>5000</v>
      </c>
      <c r="F57" s="21" t="s">
        <v>35</v>
      </c>
      <c r="G57" s="22" t="s">
        <v>485</v>
      </c>
      <c r="H57" s="4" t="s">
        <v>616</v>
      </c>
      <c r="I57" s="29" t="s">
        <v>8</v>
      </c>
    </row>
    <row r="58" spans="1:9" s="30" customFormat="1" x14ac:dyDescent="0.2">
      <c r="A58" s="6">
        <v>43171</v>
      </c>
      <c r="B58" s="7" t="s">
        <v>516</v>
      </c>
      <c r="C58" s="20" t="s">
        <v>12</v>
      </c>
      <c r="D58" s="9" t="s">
        <v>19</v>
      </c>
      <c r="E58" s="8">
        <v>1300</v>
      </c>
      <c r="F58" s="18" t="s">
        <v>20</v>
      </c>
      <c r="G58" s="22" t="s">
        <v>485</v>
      </c>
      <c r="H58" s="4" t="s">
        <v>617</v>
      </c>
      <c r="I58" s="29" t="s">
        <v>8</v>
      </c>
    </row>
    <row r="59" spans="1:9" x14ac:dyDescent="0.2">
      <c r="A59" s="6">
        <v>43171</v>
      </c>
      <c r="B59" s="7" t="s">
        <v>688</v>
      </c>
      <c r="C59" s="20" t="s">
        <v>46</v>
      </c>
      <c r="D59" s="9" t="s">
        <v>10</v>
      </c>
      <c r="E59" s="8">
        <v>47500</v>
      </c>
      <c r="F59" s="18" t="s">
        <v>20</v>
      </c>
      <c r="G59" s="22" t="s">
        <v>485</v>
      </c>
      <c r="H59" s="4" t="s">
        <v>618</v>
      </c>
      <c r="I59" s="18" t="s">
        <v>8</v>
      </c>
    </row>
    <row r="60" spans="1:9" x14ac:dyDescent="0.2">
      <c r="A60" s="6">
        <v>43171</v>
      </c>
      <c r="B60" s="7" t="s">
        <v>517</v>
      </c>
      <c r="C60" s="20" t="s">
        <v>12</v>
      </c>
      <c r="D60" s="9" t="s">
        <v>10</v>
      </c>
      <c r="E60" s="8">
        <v>12500</v>
      </c>
      <c r="F60" s="21" t="s">
        <v>35</v>
      </c>
      <c r="G60" s="22" t="s">
        <v>485</v>
      </c>
      <c r="H60" s="4" t="s">
        <v>619</v>
      </c>
      <c r="I60" s="18" t="s">
        <v>8</v>
      </c>
    </row>
    <row r="61" spans="1:9" x14ac:dyDescent="0.2">
      <c r="A61" s="6">
        <v>43172</v>
      </c>
      <c r="B61" s="7" t="s">
        <v>518</v>
      </c>
      <c r="C61" s="20" t="s">
        <v>12</v>
      </c>
      <c r="D61" s="5" t="s">
        <v>15</v>
      </c>
      <c r="E61" s="8">
        <v>7000</v>
      </c>
      <c r="F61" s="27" t="s">
        <v>17</v>
      </c>
      <c r="G61" s="22" t="s">
        <v>485</v>
      </c>
      <c r="H61" s="4" t="s">
        <v>620</v>
      </c>
      <c r="I61" s="18" t="s">
        <v>8</v>
      </c>
    </row>
    <row r="62" spans="1:9" s="1" customFormat="1" x14ac:dyDescent="0.2">
      <c r="A62" s="6">
        <v>43173</v>
      </c>
      <c r="B62" s="7" t="s">
        <v>519</v>
      </c>
      <c r="C62" s="20" t="s">
        <v>12</v>
      </c>
      <c r="D62" s="5" t="s">
        <v>15</v>
      </c>
      <c r="E62" s="8">
        <v>6000</v>
      </c>
      <c r="F62" s="27" t="s">
        <v>16</v>
      </c>
      <c r="G62" s="22" t="s">
        <v>485</v>
      </c>
      <c r="H62" s="4" t="s">
        <v>621</v>
      </c>
      <c r="I62" s="18" t="s">
        <v>8</v>
      </c>
    </row>
    <row r="63" spans="1:9" s="1" customFormat="1" x14ac:dyDescent="0.2">
      <c r="A63" s="6">
        <v>43175</v>
      </c>
      <c r="B63" s="7" t="s">
        <v>520</v>
      </c>
      <c r="C63" s="20" t="s">
        <v>12</v>
      </c>
      <c r="D63" s="5" t="s">
        <v>13</v>
      </c>
      <c r="E63" s="8">
        <v>14000</v>
      </c>
      <c r="F63" s="27" t="s">
        <v>181</v>
      </c>
      <c r="G63" s="22" t="s">
        <v>485</v>
      </c>
      <c r="H63" s="4" t="s">
        <v>622</v>
      </c>
      <c r="I63" s="18" t="s">
        <v>8</v>
      </c>
    </row>
    <row r="64" spans="1:9" x14ac:dyDescent="0.2">
      <c r="A64" s="6">
        <v>43175</v>
      </c>
      <c r="B64" s="7" t="s">
        <v>521</v>
      </c>
      <c r="C64" s="20" t="s">
        <v>26</v>
      </c>
      <c r="D64" s="5" t="s">
        <v>13</v>
      </c>
      <c r="E64" s="8">
        <v>27500</v>
      </c>
      <c r="F64" s="27" t="s">
        <v>181</v>
      </c>
      <c r="G64" s="22" t="s">
        <v>485</v>
      </c>
      <c r="H64" s="4" t="s">
        <v>622</v>
      </c>
      <c r="I64" s="18" t="s">
        <v>8</v>
      </c>
    </row>
    <row r="65" spans="1:9" x14ac:dyDescent="0.2">
      <c r="A65" s="6">
        <v>43175</v>
      </c>
      <c r="B65" s="7" t="s">
        <v>522</v>
      </c>
      <c r="C65" s="20" t="s">
        <v>12</v>
      </c>
      <c r="D65" s="5" t="s">
        <v>15</v>
      </c>
      <c r="E65" s="8">
        <v>15500</v>
      </c>
      <c r="F65" s="29" t="s">
        <v>16</v>
      </c>
      <c r="G65" s="22" t="s">
        <v>485</v>
      </c>
      <c r="H65" s="4" t="s">
        <v>623</v>
      </c>
      <c r="I65" s="18" t="s">
        <v>8</v>
      </c>
    </row>
    <row r="66" spans="1:9" s="1" customFormat="1" x14ac:dyDescent="0.2">
      <c r="A66" s="6">
        <v>43178</v>
      </c>
      <c r="B66" s="7" t="s">
        <v>689</v>
      </c>
      <c r="C66" s="20" t="s">
        <v>12</v>
      </c>
      <c r="D66" s="5" t="s">
        <v>15</v>
      </c>
      <c r="E66" s="8">
        <v>43700</v>
      </c>
      <c r="F66" s="29" t="s">
        <v>16</v>
      </c>
      <c r="G66" s="22" t="s">
        <v>485</v>
      </c>
      <c r="H66" s="4" t="s">
        <v>624</v>
      </c>
      <c r="I66" s="18" t="s">
        <v>8</v>
      </c>
    </row>
    <row r="67" spans="1:9" s="30" customFormat="1" x14ac:dyDescent="0.2">
      <c r="A67" s="6">
        <v>43178</v>
      </c>
      <c r="B67" s="7" t="s">
        <v>690</v>
      </c>
      <c r="C67" s="20" t="s">
        <v>26</v>
      </c>
      <c r="D67" s="5" t="s">
        <v>15</v>
      </c>
      <c r="E67" s="8">
        <v>207000</v>
      </c>
      <c r="F67" s="29" t="s">
        <v>16</v>
      </c>
      <c r="G67" s="22" t="s">
        <v>485</v>
      </c>
      <c r="H67" s="4" t="s">
        <v>624</v>
      </c>
      <c r="I67" s="29" t="s">
        <v>8</v>
      </c>
    </row>
    <row r="68" spans="1:9" s="30" customFormat="1" x14ac:dyDescent="0.2">
      <c r="A68" s="6">
        <v>43178</v>
      </c>
      <c r="B68" s="7" t="s">
        <v>691</v>
      </c>
      <c r="C68" s="20" t="s">
        <v>14</v>
      </c>
      <c r="D68" s="5" t="s">
        <v>15</v>
      </c>
      <c r="E68" s="8">
        <v>25000</v>
      </c>
      <c r="F68" s="29" t="s">
        <v>16</v>
      </c>
      <c r="G68" s="22" t="s">
        <v>485</v>
      </c>
      <c r="H68" s="4" t="s">
        <v>624</v>
      </c>
      <c r="I68" s="29" t="s">
        <v>8</v>
      </c>
    </row>
    <row r="69" spans="1:9" s="30" customFormat="1" x14ac:dyDescent="0.2">
      <c r="A69" s="6">
        <v>43178</v>
      </c>
      <c r="B69" s="7" t="s">
        <v>523</v>
      </c>
      <c r="C69" s="20" t="s">
        <v>12</v>
      </c>
      <c r="D69" s="5" t="s">
        <v>10</v>
      </c>
      <c r="E69" s="8">
        <v>3800</v>
      </c>
      <c r="F69" s="29" t="s">
        <v>35</v>
      </c>
      <c r="G69" s="22" t="s">
        <v>485</v>
      </c>
      <c r="H69" s="4" t="s">
        <v>625</v>
      </c>
      <c r="I69" s="29" t="s">
        <v>8</v>
      </c>
    </row>
    <row r="70" spans="1:9" s="30" customFormat="1" x14ac:dyDescent="0.2">
      <c r="A70" s="6">
        <v>43178</v>
      </c>
      <c r="B70" s="7" t="s">
        <v>740</v>
      </c>
      <c r="C70" s="20" t="s">
        <v>14</v>
      </c>
      <c r="D70" s="5" t="s">
        <v>10</v>
      </c>
      <c r="E70" s="8">
        <v>5000</v>
      </c>
      <c r="F70" s="27" t="s">
        <v>35</v>
      </c>
      <c r="G70" s="22" t="s">
        <v>485</v>
      </c>
      <c r="H70" s="4" t="s">
        <v>626</v>
      </c>
      <c r="I70" s="29" t="s">
        <v>8</v>
      </c>
    </row>
    <row r="71" spans="1:9" s="30" customFormat="1" x14ac:dyDescent="0.2">
      <c r="A71" s="6">
        <v>43178</v>
      </c>
      <c r="B71" s="7" t="s">
        <v>741</v>
      </c>
      <c r="C71" s="20" t="s">
        <v>14</v>
      </c>
      <c r="D71" s="5" t="s">
        <v>23</v>
      </c>
      <c r="E71" s="8">
        <v>10000</v>
      </c>
      <c r="F71" s="27" t="s">
        <v>35</v>
      </c>
      <c r="G71" s="22" t="s">
        <v>485</v>
      </c>
      <c r="H71" s="4" t="s">
        <v>626</v>
      </c>
      <c r="I71" s="29" t="s">
        <v>8</v>
      </c>
    </row>
    <row r="72" spans="1:9" s="30" customFormat="1" x14ac:dyDescent="0.2">
      <c r="A72" s="6">
        <v>43178</v>
      </c>
      <c r="B72" s="7" t="s">
        <v>742</v>
      </c>
      <c r="C72" s="20" t="s">
        <v>14</v>
      </c>
      <c r="D72" s="5" t="s">
        <v>23</v>
      </c>
      <c r="E72" s="8">
        <v>5000</v>
      </c>
      <c r="F72" s="27" t="s">
        <v>35</v>
      </c>
      <c r="G72" s="22" t="s">
        <v>485</v>
      </c>
      <c r="H72" s="4" t="s">
        <v>626</v>
      </c>
      <c r="I72" s="29" t="s">
        <v>8</v>
      </c>
    </row>
    <row r="73" spans="1:9" s="30" customFormat="1" x14ac:dyDescent="0.2">
      <c r="A73" s="6">
        <v>43178</v>
      </c>
      <c r="B73" s="7" t="s">
        <v>743</v>
      </c>
      <c r="C73" s="20" t="s">
        <v>14</v>
      </c>
      <c r="D73" s="5" t="s">
        <v>19</v>
      </c>
      <c r="E73" s="8">
        <v>5000</v>
      </c>
      <c r="F73" s="27" t="s">
        <v>35</v>
      </c>
      <c r="G73" s="22" t="s">
        <v>485</v>
      </c>
      <c r="H73" s="4" t="s">
        <v>626</v>
      </c>
      <c r="I73" s="29" t="s">
        <v>8</v>
      </c>
    </row>
    <row r="74" spans="1:9" s="30" customFormat="1" x14ac:dyDescent="0.2">
      <c r="A74" s="6">
        <v>43178</v>
      </c>
      <c r="B74" s="7" t="s">
        <v>744</v>
      </c>
      <c r="C74" s="20" t="s">
        <v>14</v>
      </c>
      <c r="D74" s="5" t="s">
        <v>15</v>
      </c>
      <c r="E74" s="8">
        <v>5000</v>
      </c>
      <c r="F74" s="27" t="s">
        <v>35</v>
      </c>
      <c r="G74" s="22" t="s">
        <v>485</v>
      </c>
      <c r="H74" s="4" t="s">
        <v>626</v>
      </c>
      <c r="I74" s="29" t="s">
        <v>8</v>
      </c>
    </row>
    <row r="75" spans="1:9" s="30" customFormat="1" x14ac:dyDescent="0.2">
      <c r="A75" s="6">
        <v>43178</v>
      </c>
      <c r="B75" s="7" t="s">
        <v>745</v>
      </c>
      <c r="C75" s="20" t="s">
        <v>14</v>
      </c>
      <c r="D75" s="5" t="s">
        <v>15</v>
      </c>
      <c r="E75" s="8">
        <v>5000</v>
      </c>
      <c r="F75" s="27" t="s">
        <v>35</v>
      </c>
      <c r="G75" s="22" t="s">
        <v>485</v>
      </c>
      <c r="H75" s="4" t="s">
        <v>626</v>
      </c>
      <c r="I75" s="29" t="s">
        <v>8</v>
      </c>
    </row>
    <row r="76" spans="1:9" s="30" customFormat="1" x14ac:dyDescent="0.2">
      <c r="A76" s="6">
        <v>43178</v>
      </c>
      <c r="B76" s="7" t="s">
        <v>746</v>
      </c>
      <c r="C76" s="20" t="s">
        <v>14</v>
      </c>
      <c r="D76" s="5" t="s">
        <v>13</v>
      </c>
      <c r="E76" s="8">
        <v>5000</v>
      </c>
      <c r="F76" s="27" t="s">
        <v>35</v>
      </c>
      <c r="G76" s="22" t="s">
        <v>485</v>
      </c>
      <c r="H76" s="4" t="s">
        <v>626</v>
      </c>
      <c r="I76" s="29" t="s">
        <v>8</v>
      </c>
    </row>
    <row r="77" spans="1:9" s="30" customFormat="1" x14ac:dyDescent="0.2">
      <c r="A77" s="6">
        <v>43178</v>
      </c>
      <c r="B77" s="7" t="s">
        <v>524</v>
      </c>
      <c r="C77" s="20" t="s">
        <v>12</v>
      </c>
      <c r="D77" s="5" t="s">
        <v>19</v>
      </c>
      <c r="E77" s="8">
        <v>13000</v>
      </c>
      <c r="F77" s="27" t="s">
        <v>20</v>
      </c>
      <c r="G77" s="22" t="s">
        <v>485</v>
      </c>
      <c r="H77" s="4" t="s">
        <v>627</v>
      </c>
      <c r="I77" s="29" t="s">
        <v>8</v>
      </c>
    </row>
    <row r="78" spans="1:9" s="30" customFormat="1" x14ac:dyDescent="0.2">
      <c r="A78" s="6">
        <v>43178</v>
      </c>
      <c r="B78" s="7" t="s">
        <v>525</v>
      </c>
      <c r="C78" s="20" t="s">
        <v>12</v>
      </c>
      <c r="D78" s="5" t="s">
        <v>15</v>
      </c>
      <c r="E78" s="8">
        <v>7000</v>
      </c>
      <c r="F78" s="27" t="s">
        <v>17</v>
      </c>
      <c r="G78" s="22" t="s">
        <v>485</v>
      </c>
      <c r="H78" s="4" t="s">
        <v>628</v>
      </c>
      <c r="I78" s="29" t="s">
        <v>8</v>
      </c>
    </row>
    <row r="79" spans="1:9" s="30" customFormat="1" x14ac:dyDescent="0.2">
      <c r="A79" s="6">
        <v>43178</v>
      </c>
      <c r="B79" s="7" t="s">
        <v>526</v>
      </c>
      <c r="C79" s="20" t="s">
        <v>12</v>
      </c>
      <c r="D79" s="5" t="s">
        <v>10</v>
      </c>
      <c r="E79" s="8">
        <v>12500</v>
      </c>
      <c r="F79" s="27" t="s">
        <v>35</v>
      </c>
      <c r="G79" s="22" t="s">
        <v>485</v>
      </c>
      <c r="H79" s="4" t="s">
        <v>629</v>
      </c>
      <c r="I79" s="29" t="s">
        <v>8</v>
      </c>
    </row>
    <row r="80" spans="1:9" s="30" customFormat="1" x14ac:dyDescent="0.2">
      <c r="A80" s="6">
        <v>43178</v>
      </c>
      <c r="B80" s="7" t="s">
        <v>692</v>
      </c>
      <c r="C80" s="20" t="s">
        <v>12</v>
      </c>
      <c r="D80" s="5" t="s">
        <v>13</v>
      </c>
      <c r="E80" s="8">
        <v>26600</v>
      </c>
      <c r="F80" s="27" t="s">
        <v>25</v>
      </c>
      <c r="G80" s="22" t="s">
        <v>485</v>
      </c>
      <c r="H80" s="4" t="s">
        <v>630</v>
      </c>
      <c r="I80" s="29" t="s">
        <v>8</v>
      </c>
    </row>
    <row r="81" spans="1:9" s="30" customFormat="1" x14ac:dyDescent="0.2">
      <c r="A81" s="6">
        <v>43178</v>
      </c>
      <c r="B81" s="7" t="s">
        <v>693</v>
      </c>
      <c r="C81" s="20" t="s">
        <v>26</v>
      </c>
      <c r="D81" s="5" t="s">
        <v>13</v>
      </c>
      <c r="E81" s="8">
        <v>38000</v>
      </c>
      <c r="F81" s="27" t="s">
        <v>25</v>
      </c>
      <c r="G81" s="22" t="s">
        <v>485</v>
      </c>
      <c r="H81" s="4" t="s">
        <v>630</v>
      </c>
      <c r="I81" s="29" t="s">
        <v>8</v>
      </c>
    </row>
    <row r="82" spans="1:9" s="30" customFormat="1" ht="12" customHeight="1" x14ac:dyDescent="0.2">
      <c r="A82" s="6">
        <v>43178</v>
      </c>
      <c r="B82" s="7" t="s">
        <v>694</v>
      </c>
      <c r="C82" s="20" t="s">
        <v>27</v>
      </c>
      <c r="D82" s="5" t="s">
        <v>13</v>
      </c>
      <c r="E82" s="8">
        <v>10000</v>
      </c>
      <c r="F82" s="27" t="s">
        <v>25</v>
      </c>
      <c r="G82" s="22" t="s">
        <v>485</v>
      </c>
      <c r="H82" s="4" t="s">
        <v>630</v>
      </c>
      <c r="I82" s="29" t="s">
        <v>8</v>
      </c>
    </row>
    <row r="83" spans="1:9" s="30" customFormat="1" x14ac:dyDescent="0.2">
      <c r="A83" s="6">
        <v>43178</v>
      </c>
      <c r="B83" s="7" t="s">
        <v>527</v>
      </c>
      <c r="C83" s="20" t="s">
        <v>12</v>
      </c>
      <c r="D83" s="5" t="s">
        <v>13</v>
      </c>
      <c r="E83" s="8">
        <v>1700</v>
      </c>
      <c r="F83" s="27" t="s">
        <v>25</v>
      </c>
      <c r="G83" s="22" t="s">
        <v>485</v>
      </c>
      <c r="H83" s="4" t="s">
        <v>631</v>
      </c>
      <c r="I83" s="29" t="s">
        <v>8</v>
      </c>
    </row>
    <row r="84" spans="1:9" s="30" customFormat="1" x14ac:dyDescent="0.2">
      <c r="A84" s="6">
        <v>43178</v>
      </c>
      <c r="B84" s="7" t="s">
        <v>528</v>
      </c>
      <c r="C84" s="52" t="s">
        <v>9</v>
      </c>
      <c r="D84" s="36" t="s">
        <v>10</v>
      </c>
      <c r="E84" s="8">
        <v>5000</v>
      </c>
      <c r="F84" s="27" t="s">
        <v>25</v>
      </c>
      <c r="G84" s="22" t="s">
        <v>485</v>
      </c>
      <c r="H84" s="4" t="s">
        <v>632</v>
      </c>
      <c r="I84" s="29" t="s">
        <v>8</v>
      </c>
    </row>
    <row r="85" spans="1:9" s="30" customFormat="1" x14ac:dyDescent="0.2">
      <c r="A85" s="6">
        <v>43179</v>
      </c>
      <c r="B85" s="7" t="s">
        <v>529</v>
      </c>
      <c r="C85" s="20" t="s">
        <v>29</v>
      </c>
      <c r="D85" s="5" t="s">
        <v>10</v>
      </c>
      <c r="E85" s="8">
        <v>5500</v>
      </c>
      <c r="F85" s="27" t="s">
        <v>35</v>
      </c>
      <c r="G85" s="22" t="s">
        <v>485</v>
      </c>
      <c r="H85" s="4" t="s">
        <v>633</v>
      </c>
      <c r="I85" s="29" t="s">
        <v>8</v>
      </c>
    </row>
    <row r="86" spans="1:9" s="30" customFormat="1" x14ac:dyDescent="0.2">
      <c r="A86" s="6">
        <v>43179</v>
      </c>
      <c r="B86" s="7" t="s">
        <v>530</v>
      </c>
      <c r="C86" s="20" t="s">
        <v>12</v>
      </c>
      <c r="D86" s="5" t="s">
        <v>10</v>
      </c>
      <c r="E86" s="8">
        <v>500</v>
      </c>
      <c r="F86" s="27" t="s">
        <v>35</v>
      </c>
      <c r="G86" s="22" t="s">
        <v>485</v>
      </c>
      <c r="H86" s="4" t="s">
        <v>633</v>
      </c>
      <c r="I86" s="29" t="s">
        <v>8</v>
      </c>
    </row>
    <row r="87" spans="1:9" s="30" customFormat="1" x14ac:dyDescent="0.2">
      <c r="A87" s="6">
        <v>43180</v>
      </c>
      <c r="B87" s="7" t="s">
        <v>531</v>
      </c>
      <c r="C87" s="20" t="s">
        <v>28</v>
      </c>
      <c r="D87" s="5" t="s">
        <v>10</v>
      </c>
      <c r="E87" s="8">
        <v>29000</v>
      </c>
      <c r="F87" s="27" t="s">
        <v>35</v>
      </c>
      <c r="G87" s="22" t="s">
        <v>485</v>
      </c>
      <c r="H87" s="4" t="s">
        <v>634</v>
      </c>
      <c r="I87" s="29" t="s">
        <v>8</v>
      </c>
    </row>
    <row r="88" spans="1:9" s="30" customFormat="1" x14ac:dyDescent="0.2">
      <c r="A88" s="6">
        <v>43180</v>
      </c>
      <c r="B88" s="7" t="s">
        <v>532</v>
      </c>
      <c r="C88" s="20" t="s">
        <v>12</v>
      </c>
      <c r="D88" s="5" t="s">
        <v>10</v>
      </c>
      <c r="E88" s="8">
        <v>1500</v>
      </c>
      <c r="F88" s="27" t="s">
        <v>35</v>
      </c>
      <c r="G88" s="22" t="s">
        <v>485</v>
      </c>
      <c r="H88" s="4" t="s">
        <v>635</v>
      </c>
      <c r="I88" s="29" t="s">
        <v>8</v>
      </c>
    </row>
    <row r="89" spans="1:9" s="30" customFormat="1" x14ac:dyDescent="0.2">
      <c r="A89" s="6">
        <v>43180</v>
      </c>
      <c r="B89" s="7" t="s">
        <v>533</v>
      </c>
      <c r="C89" s="20" t="s">
        <v>12</v>
      </c>
      <c r="D89" s="5" t="s">
        <v>15</v>
      </c>
      <c r="E89" s="8">
        <v>130000</v>
      </c>
      <c r="F89" s="27" t="s">
        <v>16</v>
      </c>
      <c r="G89" s="22" t="s">
        <v>485</v>
      </c>
      <c r="H89" s="4" t="s">
        <v>636</v>
      </c>
      <c r="I89" s="29" t="s">
        <v>8</v>
      </c>
    </row>
    <row r="90" spans="1:9" s="30" customFormat="1" x14ac:dyDescent="0.2">
      <c r="A90" s="6">
        <v>43180</v>
      </c>
      <c r="B90" s="7" t="s">
        <v>695</v>
      </c>
      <c r="C90" s="20" t="s">
        <v>14</v>
      </c>
      <c r="D90" s="5" t="s">
        <v>15</v>
      </c>
      <c r="E90" s="8">
        <v>1000</v>
      </c>
      <c r="F90" s="27" t="s">
        <v>16</v>
      </c>
      <c r="G90" s="22" t="s">
        <v>485</v>
      </c>
      <c r="H90" s="4" t="s">
        <v>636</v>
      </c>
      <c r="I90" s="29" t="s">
        <v>8</v>
      </c>
    </row>
    <row r="91" spans="1:9" s="30" customFormat="1" x14ac:dyDescent="0.2">
      <c r="A91" s="6">
        <v>43180</v>
      </c>
      <c r="B91" s="7" t="s">
        <v>534</v>
      </c>
      <c r="C91" s="20" t="s">
        <v>46</v>
      </c>
      <c r="D91" s="9" t="s">
        <v>10</v>
      </c>
      <c r="E91" s="8">
        <v>2200</v>
      </c>
      <c r="F91" s="27" t="s">
        <v>20</v>
      </c>
      <c r="G91" s="22" t="s">
        <v>485</v>
      </c>
      <c r="H91" s="4" t="s">
        <v>637</v>
      </c>
      <c r="I91" s="29" t="s">
        <v>8</v>
      </c>
    </row>
    <row r="92" spans="1:9" s="30" customFormat="1" x14ac:dyDescent="0.2">
      <c r="A92" s="6">
        <v>43180</v>
      </c>
      <c r="B92" s="7" t="s">
        <v>747</v>
      </c>
      <c r="C92" s="20" t="s">
        <v>12</v>
      </c>
      <c r="D92" s="5" t="s">
        <v>19</v>
      </c>
      <c r="E92" s="8">
        <v>200</v>
      </c>
      <c r="F92" s="27" t="s">
        <v>20</v>
      </c>
      <c r="G92" s="22" t="s">
        <v>485</v>
      </c>
      <c r="H92" s="4" t="s">
        <v>637</v>
      </c>
      <c r="I92" s="29" t="s">
        <v>8</v>
      </c>
    </row>
    <row r="93" spans="1:9" s="30" customFormat="1" x14ac:dyDescent="0.2">
      <c r="A93" s="6">
        <v>43180</v>
      </c>
      <c r="B93" s="7" t="s">
        <v>535</v>
      </c>
      <c r="C93" s="20" t="s">
        <v>9</v>
      </c>
      <c r="D93" s="5" t="s">
        <v>10</v>
      </c>
      <c r="E93" s="8">
        <v>1500</v>
      </c>
      <c r="F93" s="27" t="s">
        <v>20</v>
      </c>
      <c r="G93" s="22" t="s">
        <v>485</v>
      </c>
      <c r="H93" s="4" t="s">
        <v>638</v>
      </c>
      <c r="I93" s="29" t="s">
        <v>8</v>
      </c>
    </row>
    <row r="94" spans="1:9" s="30" customFormat="1" x14ac:dyDescent="0.2">
      <c r="A94" s="6">
        <v>43181</v>
      </c>
      <c r="B94" s="7" t="s">
        <v>536</v>
      </c>
      <c r="C94" s="20" t="s">
        <v>12</v>
      </c>
      <c r="D94" s="5" t="s">
        <v>13</v>
      </c>
      <c r="E94" s="8">
        <v>20000</v>
      </c>
      <c r="F94" s="27" t="s">
        <v>24</v>
      </c>
      <c r="G94" s="22" t="s">
        <v>485</v>
      </c>
      <c r="H94" s="4" t="s">
        <v>639</v>
      </c>
      <c r="I94" s="29" t="s">
        <v>8</v>
      </c>
    </row>
    <row r="95" spans="1:9" s="30" customFormat="1" x14ac:dyDescent="0.2">
      <c r="A95" s="6">
        <v>43181</v>
      </c>
      <c r="B95" s="7" t="s">
        <v>748</v>
      </c>
      <c r="C95" s="20" t="s">
        <v>12</v>
      </c>
      <c r="D95" s="5" t="s">
        <v>13</v>
      </c>
      <c r="E95" s="8">
        <v>31500</v>
      </c>
      <c r="F95" s="27" t="s">
        <v>181</v>
      </c>
      <c r="G95" s="22" t="s">
        <v>485</v>
      </c>
      <c r="H95" s="4" t="s">
        <v>640</v>
      </c>
      <c r="I95" s="29" t="s">
        <v>8</v>
      </c>
    </row>
    <row r="96" spans="1:9" s="30" customFormat="1" x14ac:dyDescent="0.2">
      <c r="A96" s="6">
        <v>43181</v>
      </c>
      <c r="B96" s="7" t="s">
        <v>749</v>
      </c>
      <c r="C96" s="20" t="s">
        <v>26</v>
      </c>
      <c r="D96" s="5" t="s">
        <v>13</v>
      </c>
      <c r="E96" s="8">
        <v>42000</v>
      </c>
      <c r="F96" s="27" t="s">
        <v>181</v>
      </c>
      <c r="G96" s="22" t="s">
        <v>485</v>
      </c>
      <c r="H96" s="4" t="s">
        <v>640</v>
      </c>
      <c r="I96" s="29" t="s">
        <v>8</v>
      </c>
    </row>
    <row r="97" spans="1:9" s="30" customFormat="1" x14ac:dyDescent="0.2">
      <c r="A97" s="6">
        <v>43182</v>
      </c>
      <c r="B97" s="7" t="s">
        <v>696</v>
      </c>
      <c r="C97" s="20" t="s">
        <v>12</v>
      </c>
      <c r="D97" s="5" t="s">
        <v>19</v>
      </c>
      <c r="E97" s="8">
        <v>6000</v>
      </c>
      <c r="F97" s="27" t="s">
        <v>697</v>
      </c>
      <c r="G97" s="22" t="s">
        <v>485</v>
      </c>
      <c r="H97" s="4" t="s">
        <v>641</v>
      </c>
      <c r="I97" s="29" t="s">
        <v>8</v>
      </c>
    </row>
    <row r="98" spans="1:9" s="30" customFormat="1" x14ac:dyDescent="0.2">
      <c r="A98" s="6">
        <v>43182</v>
      </c>
      <c r="B98" s="7" t="s">
        <v>698</v>
      </c>
      <c r="C98" s="20" t="s">
        <v>12</v>
      </c>
      <c r="D98" s="5" t="s">
        <v>13</v>
      </c>
      <c r="E98" s="8">
        <v>23300</v>
      </c>
      <c r="F98" s="27" t="s">
        <v>25</v>
      </c>
      <c r="G98" s="22" t="s">
        <v>485</v>
      </c>
      <c r="H98" s="4" t="s">
        <v>642</v>
      </c>
      <c r="I98" s="29" t="s">
        <v>8</v>
      </c>
    </row>
    <row r="99" spans="1:9" s="30" customFormat="1" x14ac:dyDescent="0.2">
      <c r="A99" s="6">
        <v>43182</v>
      </c>
      <c r="B99" s="7" t="s">
        <v>699</v>
      </c>
      <c r="C99" s="20" t="s">
        <v>26</v>
      </c>
      <c r="D99" s="5" t="s">
        <v>13</v>
      </c>
      <c r="E99" s="8">
        <v>43000</v>
      </c>
      <c r="F99" s="27" t="s">
        <v>25</v>
      </c>
      <c r="G99" s="22" t="s">
        <v>485</v>
      </c>
      <c r="H99" s="4" t="s">
        <v>642</v>
      </c>
      <c r="I99" s="29" t="s">
        <v>8</v>
      </c>
    </row>
    <row r="100" spans="1:9" s="30" customFormat="1" x14ac:dyDescent="0.2">
      <c r="A100" s="6">
        <v>43182</v>
      </c>
      <c r="B100" s="7" t="s">
        <v>700</v>
      </c>
      <c r="C100" s="20" t="s">
        <v>27</v>
      </c>
      <c r="D100" s="5" t="s">
        <v>13</v>
      </c>
      <c r="E100" s="8">
        <v>7500</v>
      </c>
      <c r="F100" s="27" t="s">
        <v>25</v>
      </c>
      <c r="G100" s="22" t="s">
        <v>485</v>
      </c>
      <c r="H100" s="4" t="s">
        <v>642</v>
      </c>
      <c r="I100" s="29" t="s">
        <v>8</v>
      </c>
    </row>
    <row r="101" spans="1:9" s="30" customFormat="1" x14ac:dyDescent="0.2">
      <c r="A101" s="6">
        <v>43182</v>
      </c>
      <c r="B101" s="7" t="s">
        <v>701</v>
      </c>
      <c r="C101" s="20" t="s">
        <v>46</v>
      </c>
      <c r="D101" s="9" t="s">
        <v>10</v>
      </c>
      <c r="E101" s="8">
        <v>2200</v>
      </c>
      <c r="F101" s="27" t="s">
        <v>20</v>
      </c>
      <c r="G101" s="22" t="s">
        <v>485</v>
      </c>
      <c r="H101" s="4" t="s">
        <v>643</v>
      </c>
      <c r="I101" s="29" t="s">
        <v>8</v>
      </c>
    </row>
    <row r="102" spans="1:9" s="30" customFormat="1" x14ac:dyDescent="0.2">
      <c r="A102" s="6">
        <v>43182</v>
      </c>
      <c r="B102" s="7" t="s">
        <v>537</v>
      </c>
      <c r="C102" s="20" t="s">
        <v>12</v>
      </c>
      <c r="D102" s="5" t="s">
        <v>19</v>
      </c>
      <c r="E102" s="8">
        <v>5600</v>
      </c>
      <c r="F102" s="27" t="s">
        <v>20</v>
      </c>
      <c r="G102" s="22" t="s">
        <v>485</v>
      </c>
      <c r="H102" s="4" t="s">
        <v>644</v>
      </c>
      <c r="I102" s="29" t="s">
        <v>8</v>
      </c>
    </row>
    <row r="103" spans="1:9" s="30" customFormat="1" x14ac:dyDescent="0.2">
      <c r="A103" s="6">
        <v>43185</v>
      </c>
      <c r="B103" s="7" t="s">
        <v>538</v>
      </c>
      <c r="C103" s="20" t="s">
        <v>12</v>
      </c>
      <c r="D103" s="5" t="s">
        <v>19</v>
      </c>
      <c r="E103" s="8">
        <v>13000</v>
      </c>
      <c r="F103" s="32" t="s">
        <v>20</v>
      </c>
      <c r="G103" s="22" t="s">
        <v>485</v>
      </c>
      <c r="H103" s="4" t="s">
        <v>645</v>
      </c>
      <c r="I103" s="29" t="s">
        <v>8</v>
      </c>
    </row>
    <row r="104" spans="1:9" s="30" customFormat="1" x14ac:dyDescent="0.2">
      <c r="A104" s="6">
        <v>43185</v>
      </c>
      <c r="B104" s="7" t="s">
        <v>750</v>
      </c>
      <c r="C104" s="20" t="s">
        <v>14</v>
      </c>
      <c r="D104" s="5" t="s">
        <v>23</v>
      </c>
      <c r="E104" s="8">
        <v>10000</v>
      </c>
      <c r="F104" s="27" t="s">
        <v>35</v>
      </c>
      <c r="G104" s="22" t="s">
        <v>485</v>
      </c>
      <c r="H104" s="4" t="s">
        <v>646</v>
      </c>
      <c r="I104" s="29" t="s">
        <v>8</v>
      </c>
    </row>
    <row r="105" spans="1:9" s="30" customFormat="1" x14ac:dyDescent="0.2">
      <c r="A105" s="6">
        <v>43185</v>
      </c>
      <c r="B105" s="7" t="s">
        <v>751</v>
      </c>
      <c r="C105" s="20" t="s">
        <v>14</v>
      </c>
      <c r="D105" s="5" t="s">
        <v>23</v>
      </c>
      <c r="E105" s="8">
        <v>5000</v>
      </c>
      <c r="F105" s="27" t="s">
        <v>35</v>
      </c>
      <c r="G105" s="22" t="s">
        <v>485</v>
      </c>
      <c r="H105" s="4" t="s">
        <v>646</v>
      </c>
      <c r="I105" s="29" t="s">
        <v>8</v>
      </c>
    </row>
    <row r="106" spans="1:9" s="30" customFormat="1" x14ac:dyDescent="0.2">
      <c r="A106" s="6">
        <v>43185</v>
      </c>
      <c r="B106" s="7" t="s">
        <v>752</v>
      </c>
      <c r="C106" s="20" t="s">
        <v>14</v>
      </c>
      <c r="D106" s="5" t="s">
        <v>19</v>
      </c>
      <c r="E106" s="26">
        <v>5000</v>
      </c>
      <c r="F106" s="27" t="s">
        <v>35</v>
      </c>
      <c r="G106" s="22" t="s">
        <v>485</v>
      </c>
      <c r="H106" s="4" t="s">
        <v>646</v>
      </c>
      <c r="I106" s="29" t="s">
        <v>8</v>
      </c>
    </row>
    <row r="107" spans="1:9" s="30" customFormat="1" x14ac:dyDescent="0.2">
      <c r="A107" s="6">
        <v>43185</v>
      </c>
      <c r="B107" s="7" t="s">
        <v>753</v>
      </c>
      <c r="C107" s="20" t="s">
        <v>14</v>
      </c>
      <c r="D107" s="5" t="s">
        <v>15</v>
      </c>
      <c r="E107" s="8">
        <v>5000</v>
      </c>
      <c r="F107" s="27" t="s">
        <v>35</v>
      </c>
      <c r="G107" s="22" t="s">
        <v>485</v>
      </c>
      <c r="H107" s="4" t="s">
        <v>646</v>
      </c>
      <c r="I107" s="29" t="s">
        <v>8</v>
      </c>
    </row>
    <row r="108" spans="1:9" s="30" customFormat="1" x14ac:dyDescent="0.2">
      <c r="A108" s="6">
        <v>43185</v>
      </c>
      <c r="B108" s="7" t="s">
        <v>754</v>
      </c>
      <c r="C108" s="20" t="s">
        <v>14</v>
      </c>
      <c r="D108" s="5" t="s">
        <v>15</v>
      </c>
      <c r="E108" s="26">
        <v>5000</v>
      </c>
      <c r="F108" s="27" t="s">
        <v>35</v>
      </c>
      <c r="G108" s="22" t="s">
        <v>485</v>
      </c>
      <c r="H108" s="4" t="s">
        <v>646</v>
      </c>
      <c r="I108" s="29" t="s">
        <v>8</v>
      </c>
    </row>
    <row r="109" spans="1:9" s="30" customFormat="1" x14ac:dyDescent="0.2">
      <c r="A109" s="6">
        <v>43185</v>
      </c>
      <c r="B109" s="7" t="s">
        <v>755</v>
      </c>
      <c r="C109" s="20" t="s">
        <v>14</v>
      </c>
      <c r="D109" s="5" t="s">
        <v>10</v>
      </c>
      <c r="E109" s="8">
        <v>5000</v>
      </c>
      <c r="F109" s="27" t="s">
        <v>35</v>
      </c>
      <c r="G109" s="22" t="s">
        <v>485</v>
      </c>
      <c r="H109" s="4" t="s">
        <v>646</v>
      </c>
      <c r="I109" s="29" t="s">
        <v>8</v>
      </c>
    </row>
    <row r="110" spans="1:9" s="30" customFormat="1" x14ac:dyDescent="0.2">
      <c r="A110" s="6">
        <v>43185</v>
      </c>
      <c r="B110" s="7" t="s">
        <v>756</v>
      </c>
      <c r="C110" s="20" t="s">
        <v>14</v>
      </c>
      <c r="D110" s="5" t="s">
        <v>13</v>
      </c>
      <c r="E110" s="26">
        <v>5000</v>
      </c>
      <c r="F110" s="27" t="s">
        <v>35</v>
      </c>
      <c r="G110" s="22" t="s">
        <v>485</v>
      </c>
      <c r="H110" s="4" t="s">
        <v>646</v>
      </c>
      <c r="I110" s="29" t="s">
        <v>8</v>
      </c>
    </row>
    <row r="111" spans="1:9" s="30" customFormat="1" x14ac:dyDescent="0.2">
      <c r="A111" s="6">
        <v>43185</v>
      </c>
      <c r="B111" s="7" t="s">
        <v>539</v>
      </c>
      <c r="C111" s="20" t="s">
        <v>12</v>
      </c>
      <c r="D111" s="5" t="s">
        <v>10</v>
      </c>
      <c r="E111" s="26">
        <v>10000</v>
      </c>
      <c r="F111" s="27" t="s">
        <v>35</v>
      </c>
      <c r="G111" s="22" t="s">
        <v>485</v>
      </c>
      <c r="H111" s="4" t="s">
        <v>647</v>
      </c>
      <c r="I111" s="29" t="s">
        <v>8</v>
      </c>
    </row>
    <row r="112" spans="1:9" s="30" customFormat="1" x14ac:dyDescent="0.2">
      <c r="A112" s="6">
        <v>43185</v>
      </c>
      <c r="B112" s="5" t="s">
        <v>540</v>
      </c>
      <c r="C112" s="20" t="s">
        <v>12</v>
      </c>
      <c r="D112" s="5" t="s">
        <v>10</v>
      </c>
      <c r="E112" s="26">
        <v>200</v>
      </c>
      <c r="F112" s="27" t="s">
        <v>35</v>
      </c>
      <c r="G112" s="22" t="s">
        <v>485</v>
      </c>
      <c r="H112" s="4" t="s">
        <v>648</v>
      </c>
      <c r="I112" s="29" t="s">
        <v>8</v>
      </c>
    </row>
    <row r="113" spans="1:9" x14ac:dyDescent="0.2">
      <c r="A113" s="6">
        <v>43187</v>
      </c>
      <c r="B113" s="5" t="s">
        <v>541</v>
      </c>
      <c r="C113" s="20" t="s">
        <v>12</v>
      </c>
      <c r="D113" s="5" t="s">
        <v>13</v>
      </c>
      <c r="E113" s="26">
        <v>6100</v>
      </c>
      <c r="F113" s="27" t="s">
        <v>181</v>
      </c>
      <c r="G113" s="22" t="s">
        <v>485</v>
      </c>
      <c r="H113" s="4" t="s">
        <v>649</v>
      </c>
      <c r="I113" s="18" t="s">
        <v>8</v>
      </c>
    </row>
    <row r="114" spans="1:9" s="30" customFormat="1" x14ac:dyDescent="0.2">
      <c r="A114" s="6">
        <v>43187</v>
      </c>
      <c r="B114" s="5" t="s">
        <v>542</v>
      </c>
      <c r="C114" s="20" t="s">
        <v>26</v>
      </c>
      <c r="D114" s="5" t="s">
        <v>13</v>
      </c>
      <c r="E114" s="8">
        <v>45000</v>
      </c>
      <c r="F114" s="27" t="s">
        <v>181</v>
      </c>
      <c r="G114" s="22" t="s">
        <v>485</v>
      </c>
      <c r="H114" s="4" t="s">
        <v>649</v>
      </c>
      <c r="I114" s="29" t="s">
        <v>8</v>
      </c>
    </row>
    <row r="115" spans="1:9" s="30" customFormat="1" x14ac:dyDescent="0.2">
      <c r="A115" s="6">
        <v>43187</v>
      </c>
      <c r="B115" s="5" t="s">
        <v>543</v>
      </c>
      <c r="C115" s="20" t="s">
        <v>12</v>
      </c>
      <c r="D115" s="5" t="s">
        <v>15</v>
      </c>
      <c r="E115" s="8">
        <v>3000</v>
      </c>
      <c r="F115" s="27" t="s">
        <v>697</v>
      </c>
      <c r="G115" s="22" t="s">
        <v>485</v>
      </c>
      <c r="H115" s="4" t="s">
        <v>650</v>
      </c>
      <c r="I115" s="29" t="s">
        <v>8</v>
      </c>
    </row>
    <row r="116" spans="1:9" s="30" customFormat="1" x14ac:dyDescent="0.2">
      <c r="A116" s="6">
        <v>43187</v>
      </c>
      <c r="B116" s="5" t="s">
        <v>544</v>
      </c>
      <c r="C116" s="20" t="s">
        <v>12</v>
      </c>
      <c r="D116" s="5" t="s">
        <v>15</v>
      </c>
      <c r="E116" s="8">
        <v>7000</v>
      </c>
      <c r="F116" s="27" t="s">
        <v>17</v>
      </c>
      <c r="G116" s="22" t="s">
        <v>485</v>
      </c>
      <c r="H116" s="4" t="s">
        <v>651</v>
      </c>
      <c r="I116" s="29" t="s">
        <v>8</v>
      </c>
    </row>
    <row r="117" spans="1:9" s="30" customFormat="1" x14ac:dyDescent="0.2">
      <c r="A117" s="6">
        <v>43187</v>
      </c>
      <c r="B117" s="5" t="s">
        <v>545</v>
      </c>
      <c r="C117" s="20" t="s">
        <v>12</v>
      </c>
      <c r="D117" s="5" t="s">
        <v>15</v>
      </c>
      <c r="E117" s="8">
        <v>34500</v>
      </c>
      <c r="F117" s="27" t="s">
        <v>17</v>
      </c>
      <c r="G117" s="22" t="s">
        <v>485</v>
      </c>
      <c r="H117" s="4" t="s">
        <v>652</v>
      </c>
      <c r="I117" s="29" t="s">
        <v>8</v>
      </c>
    </row>
    <row r="118" spans="1:9" s="30" customFormat="1" x14ac:dyDescent="0.2">
      <c r="A118" s="6">
        <v>43187</v>
      </c>
      <c r="B118" s="5" t="s">
        <v>546</v>
      </c>
      <c r="C118" s="20" t="s">
        <v>702</v>
      </c>
      <c r="D118" s="5" t="s">
        <v>15</v>
      </c>
      <c r="E118" s="8">
        <v>11100</v>
      </c>
      <c r="F118" s="27" t="s">
        <v>17</v>
      </c>
      <c r="G118" s="22" t="s">
        <v>485</v>
      </c>
      <c r="H118" s="4" t="s">
        <v>652</v>
      </c>
      <c r="I118" s="29" t="s">
        <v>8</v>
      </c>
    </row>
    <row r="119" spans="1:9" s="30" customFormat="1" x14ac:dyDescent="0.2">
      <c r="A119" s="6">
        <v>43187</v>
      </c>
      <c r="B119" s="5" t="s">
        <v>547</v>
      </c>
      <c r="C119" s="20" t="s">
        <v>702</v>
      </c>
      <c r="D119" s="5" t="s">
        <v>15</v>
      </c>
      <c r="E119" s="8">
        <v>1450</v>
      </c>
      <c r="F119" s="27" t="s">
        <v>17</v>
      </c>
      <c r="G119" s="22" t="s">
        <v>485</v>
      </c>
      <c r="H119" s="4" t="s">
        <v>652</v>
      </c>
      <c r="I119" s="29" t="s">
        <v>8</v>
      </c>
    </row>
    <row r="120" spans="1:9" s="30" customFormat="1" x14ac:dyDescent="0.2">
      <c r="A120" s="6">
        <v>43187</v>
      </c>
      <c r="B120" s="5" t="s">
        <v>548</v>
      </c>
      <c r="C120" s="20" t="s">
        <v>9</v>
      </c>
      <c r="D120" s="5" t="s">
        <v>10</v>
      </c>
      <c r="E120" s="8">
        <v>13000</v>
      </c>
      <c r="F120" s="27" t="s">
        <v>17</v>
      </c>
      <c r="G120" s="22" t="s">
        <v>485</v>
      </c>
      <c r="H120" s="4" t="s">
        <v>652</v>
      </c>
      <c r="I120" s="29" t="s">
        <v>8</v>
      </c>
    </row>
    <row r="121" spans="1:9" x14ac:dyDescent="0.2">
      <c r="A121" s="6">
        <v>43187</v>
      </c>
      <c r="B121" s="5" t="s">
        <v>703</v>
      </c>
      <c r="C121" s="20" t="s">
        <v>12</v>
      </c>
      <c r="D121" s="5" t="s">
        <v>19</v>
      </c>
      <c r="E121" s="8">
        <v>2000</v>
      </c>
      <c r="F121" s="27" t="s">
        <v>20</v>
      </c>
      <c r="G121" s="22" t="s">
        <v>485</v>
      </c>
      <c r="H121" s="4" t="s">
        <v>653</v>
      </c>
      <c r="I121" s="18" t="s">
        <v>8</v>
      </c>
    </row>
    <row r="122" spans="1:9" x14ac:dyDescent="0.2">
      <c r="A122" s="6">
        <v>43187</v>
      </c>
      <c r="B122" s="5" t="s">
        <v>549</v>
      </c>
      <c r="C122" s="20" t="s">
        <v>9</v>
      </c>
      <c r="D122" s="5" t="s">
        <v>10</v>
      </c>
      <c r="E122" s="8">
        <v>10500</v>
      </c>
      <c r="F122" s="27" t="s">
        <v>20</v>
      </c>
      <c r="G122" s="22" t="s">
        <v>485</v>
      </c>
      <c r="H122" s="4" t="s">
        <v>654</v>
      </c>
      <c r="I122" s="18" t="s">
        <v>8</v>
      </c>
    </row>
    <row r="123" spans="1:9" x14ac:dyDescent="0.2">
      <c r="A123" s="6">
        <v>43187</v>
      </c>
      <c r="B123" s="7" t="s">
        <v>551</v>
      </c>
      <c r="C123" s="20" t="s">
        <v>12</v>
      </c>
      <c r="D123" s="5" t="s">
        <v>13</v>
      </c>
      <c r="E123" s="8">
        <v>4000</v>
      </c>
      <c r="F123" s="27" t="s">
        <v>550</v>
      </c>
      <c r="G123" s="22" t="s">
        <v>485</v>
      </c>
      <c r="H123" s="4" t="s">
        <v>655</v>
      </c>
      <c r="I123" s="18" t="s">
        <v>8</v>
      </c>
    </row>
    <row r="124" spans="1:9" s="30" customFormat="1" x14ac:dyDescent="0.2">
      <c r="A124" s="6">
        <v>43187</v>
      </c>
      <c r="B124" s="46" t="s">
        <v>704</v>
      </c>
      <c r="C124" s="20" t="s">
        <v>12</v>
      </c>
      <c r="D124" s="5" t="s">
        <v>13</v>
      </c>
      <c r="E124" s="8">
        <v>8000</v>
      </c>
      <c r="F124" s="27" t="s">
        <v>550</v>
      </c>
      <c r="G124" s="22" t="s">
        <v>485</v>
      </c>
      <c r="H124" s="4" t="s">
        <v>656</v>
      </c>
      <c r="I124" s="29" t="s">
        <v>8</v>
      </c>
    </row>
    <row r="125" spans="1:9" s="30" customFormat="1" x14ac:dyDescent="0.2">
      <c r="A125" s="6">
        <v>43187</v>
      </c>
      <c r="B125" s="46" t="s">
        <v>705</v>
      </c>
      <c r="C125" s="20" t="s">
        <v>14</v>
      </c>
      <c r="D125" s="5" t="s">
        <v>13</v>
      </c>
      <c r="E125" s="8">
        <v>1000</v>
      </c>
      <c r="F125" s="27" t="s">
        <v>550</v>
      </c>
      <c r="G125" s="22" t="s">
        <v>485</v>
      </c>
      <c r="H125" s="4" t="s">
        <v>656</v>
      </c>
      <c r="I125" s="29" t="s">
        <v>8</v>
      </c>
    </row>
    <row r="126" spans="1:9" s="30" customFormat="1" x14ac:dyDescent="0.2">
      <c r="A126" s="6">
        <v>43187</v>
      </c>
      <c r="B126" s="46" t="s">
        <v>706</v>
      </c>
      <c r="C126" s="20" t="s">
        <v>26</v>
      </c>
      <c r="D126" s="5" t="s">
        <v>13</v>
      </c>
      <c r="E126" s="8">
        <v>1500</v>
      </c>
      <c r="F126" s="27" t="s">
        <v>550</v>
      </c>
      <c r="G126" s="22" t="s">
        <v>485</v>
      </c>
      <c r="H126" s="4" t="s">
        <v>656</v>
      </c>
      <c r="I126" s="29" t="s">
        <v>8</v>
      </c>
    </row>
    <row r="127" spans="1:9" s="30" customFormat="1" x14ac:dyDescent="0.2">
      <c r="A127" s="6">
        <v>43187</v>
      </c>
      <c r="B127" s="7" t="s">
        <v>553</v>
      </c>
      <c r="C127" s="20" t="s">
        <v>12</v>
      </c>
      <c r="D127" s="5" t="s">
        <v>13</v>
      </c>
      <c r="E127" s="8">
        <v>7800</v>
      </c>
      <c r="F127" s="27" t="s">
        <v>552</v>
      </c>
      <c r="G127" s="22" t="s">
        <v>485</v>
      </c>
      <c r="H127" s="4" t="s">
        <v>657</v>
      </c>
      <c r="I127" s="29" t="s">
        <v>8</v>
      </c>
    </row>
    <row r="128" spans="1:9" s="30" customFormat="1" x14ac:dyDescent="0.2">
      <c r="A128" s="6">
        <v>43187</v>
      </c>
      <c r="B128" s="7" t="s">
        <v>707</v>
      </c>
      <c r="C128" s="20" t="s">
        <v>12</v>
      </c>
      <c r="D128" s="5" t="s">
        <v>13</v>
      </c>
      <c r="E128" s="8">
        <v>5500</v>
      </c>
      <c r="F128" s="27" t="s">
        <v>552</v>
      </c>
      <c r="G128" s="22" t="s">
        <v>485</v>
      </c>
      <c r="H128" s="4" t="s">
        <v>658</v>
      </c>
      <c r="I128" s="29" t="s">
        <v>8</v>
      </c>
    </row>
    <row r="129" spans="1:9" s="30" customFormat="1" x14ac:dyDescent="0.2">
      <c r="A129" s="6">
        <v>43187</v>
      </c>
      <c r="B129" s="7" t="s">
        <v>708</v>
      </c>
      <c r="C129" s="20" t="s">
        <v>14</v>
      </c>
      <c r="D129" s="5" t="s">
        <v>13</v>
      </c>
      <c r="E129" s="8">
        <v>1000</v>
      </c>
      <c r="F129" s="27" t="s">
        <v>552</v>
      </c>
      <c r="G129" s="22" t="s">
        <v>485</v>
      </c>
      <c r="H129" s="4" t="s">
        <v>658</v>
      </c>
      <c r="I129" s="29" t="s">
        <v>8</v>
      </c>
    </row>
    <row r="130" spans="1:9" s="30" customFormat="1" x14ac:dyDescent="0.2">
      <c r="A130" s="6">
        <v>43187</v>
      </c>
      <c r="B130" s="7" t="s">
        <v>709</v>
      </c>
      <c r="C130" s="20" t="s">
        <v>26</v>
      </c>
      <c r="D130" s="5" t="s">
        <v>13</v>
      </c>
      <c r="E130" s="8">
        <v>1500</v>
      </c>
      <c r="F130" s="27" t="s">
        <v>552</v>
      </c>
      <c r="G130" s="22" t="s">
        <v>485</v>
      </c>
      <c r="H130" s="4" t="s">
        <v>658</v>
      </c>
      <c r="I130" s="29" t="s">
        <v>8</v>
      </c>
    </row>
    <row r="131" spans="1:9" s="30" customFormat="1" x14ac:dyDescent="0.2">
      <c r="A131" s="6">
        <v>43187</v>
      </c>
      <c r="B131" s="7" t="s">
        <v>554</v>
      </c>
      <c r="C131" s="20" t="s">
        <v>12</v>
      </c>
      <c r="D131" s="5" t="s">
        <v>15</v>
      </c>
      <c r="E131" s="8">
        <v>12000</v>
      </c>
      <c r="F131" s="27" t="s">
        <v>16</v>
      </c>
      <c r="G131" s="22" t="s">
        <v>485</v>
      </c>
      <c r="H131" s="4" t="s">
        <v>659</v>
      </c>
      <c r="I131" s="29" t="s">
        <v>8</v>
      </c>
    </row>
    <row r="132" spans="1:9" s="30" customFormat="1" x14ac:dyDescent="0.2">
      <c r="A132" s="6">
        <v>43188</v>
      </c>
      <c r="B132" s="7" t="s">
        <v>555</v>
      </c>
      <c r="C132" s="20" t="s">
        <v>12</v>
      </c>
      <c r="D132" s="5" t="s">
        <v>15</v>
      </c>
      <c r="E132" s="8">
        <v>6000</v>
      </c>
      <c r="F132" s="27" t="s">
        <v>16</v>
      </c>
      <c r="G132" s="22" t="s">
        <v>485</v>
      </c>
      <c r="H132" s="4" t="s">
        <v>660</v>
      </c>
      <c r="I132" s="29" t="s">
        <v>8</v>
      </c>
    </row>
    <row r="133" spans="1:9" s="30" customFormat="1" x14ac:dyDescent="0.2">
      <c r="A133" s="6">
        <v>43188</v>
      </c>
      <c r="B133" s="7" t="s">
        <v>556</v>
      </c>
      <c r="C133" s="20" t="s">
        <v>14</v>
      </c>
      <c r="D133" s="5" t="s">
        <v>15</v>
      </c>
      <c r="E133" s="8">
        <v>3000</v>
      </c>
      <c r="F133" s="27" t="s">
        <v>16</v>
      </c>
      <c r="G133" s="22" t="s">
        <v>485</v>
      </c>
      <c r="H133" s="4" t="s">
        <v>660</v>
      </c>
      <c r="I133" s="29" t="s">
        <v>8</v>
      </c>
    </row>
    <row r="134" spans="1:9" s="30" customFormat="1" x14ac:dyDescent="0.2">
      <c r="A134" s="6">
        <v>43188</v>
      </c>
      <c r="B134" s="7" t="s">
        <v>557</v>
      </c>
      <c r="C134" s="20" t="s">
        <v>12</v>
      </c>
      <c r="D134" s="5" t="s">
        <v>15</v>
      </c>
      <c r="E134" s="10">
        <v>26000</v>
      </c>
      <c r="F134" s="27" t="s">
        <v>16</v>
      </c>
      <c r="G134" s="22" t="s">
        <v>485</v>
      </c>
      <c r="H134" s="4" t="s">
        <v>661</v>
      </c>
      <c r="I134" s="29" t="s">
        <v>8</v>
      </c>
    </row>
    <row r="135" spans="1:9" s="30" customFormat="1" x14ac:dyDescent="0.2">
      <c r="A135" s="6">
        <v>43188</v>
      </c>
      <c r="B135" s="7" t="s">
        <v>558</v>
      </c>
      <c r="C135" s="20" t="s">
        <v>9</v>
      </c>
      <c r="D135" s="5" t="s">
        <v>10</v>
      </c>
      <c r="E135" s="10">
        <v>6800</v>
      </c>
      <c r="F135" s="27" t="s">
        <v>16</v>
      </c>
      <c r="G135" s="22" t="s">
        <v>485</v>
      </c>
      <c r="H135" s="4" t="s">
        <v>661</v>
      </c>
      <c r="I135" s="29" t="s">
        <v>8</v>
      </c>
    </row>
    <row r="136" spans="1:9" s="30" customFormat="1" x14ac:dyDescent="0.2">
      <c r="A136" s="6">
        <v>43188</v>
      </c>
      <c r="B136" s="7" t="s">
        <v>559</v>
      </c>
      <c r="C136" s="20" t="s">
        <v>702</v>
      </c>
      <c r="D136" s="5" t="s">
        <v>15</v>
      </c>
      <c r="E136" s="10">
        <v>800</v>
      </c>
      <c r="F136" s="27" t="s">
        <v>16</v>
      </c>
      <c r="G136" s="22" t="s">
        <v>485</v>
      </c>
      <c r="H136" s="4" t="s">
        <v>661</v>
      </c>
      <c r="I136" s="29" t="s">
        <v>8</v>
      </c>
    </row>
    <row r="137" spans="1:9" s="30" customFormat="1" x14ac:dyDescent="0.2">
      <c r="A137" s="6">
        <v>43188</v>
      </c>
      <c r="B137" s="7" t="s">
        <v>560</v>
      </c>
      <c r="C137" s="20" t="s">
        <v>12</v>
      </c>
      <c r="D137" s="5" t="s">
        <v>15</v>
      </c>
      <c r="E137" s="8">
        <v>16000</v>
      </c>
      <c r="F137" s="27" t="s">
        <v>16</v>
      </c>
      <c r="G137" s="22" t="s">
        <v>485</v>
      </c>
      <c r="H137" s="4" t="s">
        <v>662</v>
      </c>
      <c r="I137" s="29" t="s">
        <v>8</v>
      </c>
    </row>
    <row r="138" spans="1:9" s="30" customFormat="1" x14ac:dyDescent="0.2">
      <c r="A138" s="6">
        <v>43188</v>
      </c>
      <c r="B138" s="13" t="s">
        <v>561</v>
      </c>
      <c r="C138" s="20" t="s">
        <v>702</v>
      </c>
      <c r="D138" s="36" t="s">
        <v>15</v>
      </c>
      <c r="E138" s="8">
        <v>500</v>
      </c>
      <c r="F138" s="27" t="s">
        <v>16</v>
      </c>
      <c r="G138" s="22" t="s">
        <v>485</v>
      </c>
      <c r="H138" s="4" t="s">
        <v>662</v>
      </c>
      <c r="I138" s="29" t="s">
        <v>8</v>
      </c>
    </row>
    <row r="139" spans="1:9" s="30" customFormat="1" x14ac:dyDescent="0.2">
      <c r="A139" s="6">
        <v>43188</v>
      </c>
      <c r="B139" s="7" t="s">
        <v>562</v>
      </c>
      <c r="C139" s="20" t="s">
        <v>9</v>
      </c>
      <c r="D139" s="5" t="s">
        <v>10</v>
      </c>
      <c r="E139" s="8">
        <v>1500</v>
      </c>
      <c r="F139" s="27" t="s">
        <v>16</v>
      </c>
      <c r="G139" s="22" t="s">
        <v>485</v>
      </c>
      <c r="H139" s="4" t="s">
        <v>662</v>
      </c>
      <c r="I139" s="29" t="s">
        <v>8</v>
      </c>
    </row>
    <row r="140" spans="1:9" s="30" customFormat="1" x14ac:dyDescent="0.2">
      <c r="A140" s="6">
        <v>43188</v>
      </c>
      <c r="B140" s="7" t="s">
        <v>563</v>
      </c>
      <c r="C140" s="20" t="s">
        <v>12</v>
      </c>
      <c r="D140" s="5" t="s">
        <v>15</v>
      </c>
      <c r="E140" s="8">
        <v>15000</v>
      </c>
      <c r="F140" s="27" t="s">
        <v>16</v>
      </c>
      <c r="G140" s="22" t="s">
        <v>485</v>
      </c>
      <c r="H140" s="4" t="s">
        <v>663</v>
      </c>
      <c r="I140" s="29" t="s">
        <v>8</v>
      </c>
    </row>
    <row r="141" spans="1:9" s="30" customFormat="1" x14ac:dyDescent="0.2">
      <c r="A141" s="6">
        <v>43188</v>
      </c>
      <c r="B141" s="7" t="s">
        <v>564</v>
      </c>
      <c r="C141" s="20" t="s">
        <v>12</v>
      </c>
      <c r="D141" s="5" t="s">
        <v>15</v>
      </c>
      <c r="E141" s="8">
        <v>14300</v>
      </c>
      <c r="F141" s="32" t="s">
        <v>697</v>
      </c>
      <c r="G141" s="22" t="s">
        <v>485</v>
      </c>
      <c r="H141" s="4" t="s">
        <v>664</v>
      </c>
      <c r="I141" s="29" t="s">
        <v>8</v>
      </c>
    </row>
    <row r="142" spans="1:9" s="30" customFormat="1" x14ac:dyDescent="0.2">
      <c r="A142" s="6">
        <v>43188</v>
      </c>
      <c r="B142" s="7" t="s">
        <v>565</v>
      </c>
      <c r="C142" s="5" t="s">
        <v>702</v>
      </c>
      <c r="D142" s="5" t="s">
        <v>15</v>
      </c>
      <c r="E142" s="8">
        <v>1500</v>
      </c>
      <c r="F142" s="27" t="s">
        <v>697</v>
      </c>
      <c r="G142" s="22" t="s">
        <v>485</v>
      </c>
      <c r="H142" s="4" t="s">
        <v>664</v>
      </c>
      <c r="I142" s="29" t="s">
        <v>8</v>
      </c>
    </row>
    <row r="143" spans="1:9" s="30" customFormat="1" x14ac:dyDescent="0.2">
      <c r="A143" s="6">
        <v>43188</v>
      </c>
      <c r="B143" s="7" t="s">
        <v>566</v>
      </c>
      <c r="C143" s="5" t="s">
        <v>14</v>
      </c>
      <c r="D143" s="5" t="s">
        <v>15</v>
      </c>
      <c r="E143" s="8">
        <v>2500</v>
      </c>
      <c r="F143" s="27" t="s">
        <v>697</v>
      </c>
      <c r="G143" s="22" t="s">
        <v>485</v>
      </c>
      <c r="H143" s="4" t="s">
        <v>664</v>
      </c>
      <c r="I143" s="29" t="s">
        <v>8</v>
      </c>
    </row>
    <row r="144" spans="1:9" s="30" customFormat="1" x14ac:dyDescent="0.2">
      <c r="A144" s="6">
        <v>43188</v>
      </c>
      <c r="B144" s="7" t="s">
        <v>567</v>
      </c>
      <c r="C144" s="5" t="s">
        <v>12</v>
      </c>
      <c r="D144" s="5" t="s">
        <v>10</v>
      </c>
      <c r="E144" s="8">
        <v>2500</v>
      </c>
      <c r="F144" s="27" t="s">
        <v>35</v>
      </c>
      <c r="G144" s="22" t="s">
        <v>485</v>
      </c>
      <c r="H144" s="4" t="s">
        <v>665</v>
      </c>
      <c r="I144" s="29" t="s">
        <v>8</v>
      </c>
    </row>
    <row r="145" spans="1:9" s="30" customFormat="1" ht="13.5" customHeight="1" x14ac:dyDescent="0.2">
      <c r="A145" s="6">
        <v>43188</v>
      </c>
      <c r="B145" s="7" t="s">
        <v>568</v>
      </c>
      <c r="C145" s="20" t="s">
        <v>21</v>
      </c>
      <c r="D145" s="5" t="s">
        <v>15</v>
      </c>
      <c r="E145" s="8">
        <v>300000</v>
      </c>
      <c r="F145" s="27" t="s">
        <v>16</v>
      </c>
      <c r="G145" s="22" t="s">
        <v>485</v>
      </c>
      <c r="H145" s="4" t="s">
        <v>666</v>
      </c>
      <c r="I145" s="29" t="s">
        <v>8</v>
      </c>
    </row>
    <row r="146" spans="1:9" ht="14.25" customHeight="1" x14ac:dyDescent="0.2">
      <c r="A146" s="6">
        <v>43188</v>
      </c>
      <c r="B146" s="7" t="s">
        <v>710</v>
      </c>
      <c r="C146" s="20" t="s">
        <v>46</v>
      </c>
      <c r="D146" s="9" t="s">
        <v>10</v>
      </c>
      <c r="E146" s="8">
        <v>6100</v>
      </c>
      <c r="F146" s="27" t="s">
        <v>16</v>
      </c>
      <c r="G146" s="22" t="s">
        <v>485</v>
      </c>
      <c r="H146" s="4" t="s">
        <v>666</v>
      </c>
      <c r="I146" s="18" t="s">
        <v>8</v>
      </c>
    </row>
    <row r="147" spans="1:9" ht="13.5" customHeight="1" x14ac:dyDescent="0.2">
      <c r="A147" s="6">
        <v>43188</v>
      </c>
      <c r="B147" s="7" t="s">
        <v>711</v>
      </c>
      <c r="C147" s="20" t="s">
        <v>22</v>
      </c>
      <c r="D147" s="5" t="s">
        <v>19</v>
      </c>
      <c r="E147" s="8">
        <v>240000</v>
      </c>
      <c r="F147" s="27" t="s">
        <v>31</v>
      </c>
      <c r="G147" s="22" t="s">
        <v>485</v>
      </c>
      <c r="H147" s="4" t="s">
        <v>667</v>
      </c>
      <c r="I147" s="18" t="s">
        <v>8</v>
      </c>
    </row>
    <row r="148" spans="1:9" s="30" customFormat="1" ht="13.5" customHeight="1" x14ac:dyDescent="0.2">
      <c r="A148" s="6">
        <v>43188</v>
      </c>
      <c r="B148" s="7" t="s">
        <v>712</v>
      </c>
      <c r="C148" s="20" t="s">
        <v>22</v>
      </c>
      <c r="D148" s="5" t="s">
        <v>10</v>
      </c>
      <c r="E148" s="8">
        <v>240000</v>
      </c>
      <c r="F148" s="27" t="s">
        <v>31</v>
      </c>
      <c r="G148" s="22" t="s">
        <v>485</v>
      </c>
      <c r="H148" s="4" t="s">
        <v>667</v>
      </c>
      <c r="I148" s="29" t="s">
        <v>8</v>
      </c>
    </row>
    <row r="149" spans="1:9" ht="12.75" customHeight="1" x14ac:dyDescent="0.2">
      <c r="A149" s="6">
        <v>43188</v>
      </c>
      <c r="B149" s="7" t="s">
        <v>569</v>
      </c>
      <c r="C149" s="20" t="s">
        <v>22</v>
      </c>
      <c r="D149" s="5" t="s">
        <v>19</v>
      </c>
      <c r="E149" s="8">
        <v>20000</v>
      </c>
      <c r="F149" s="27" t="s">
        <v>24</v>
      </c>
      <c r="G149" s="22" t="s">
        <v>485</v>
      </c>
      <c r="H149" s="4" t="s">
        <v>668</v>
      </c>
      <c r="I149" s="18" t="s">
        <v>8</v>
      </c>
    </row>
    <row r="150" spans="1:9" ht="15.75" customHeight="1" x14ac:dyDescent="0.2">
      <c r="A150" s="6">
        <v>43188</v>
      </c>
      <c r="B150" s="7" t="s">
        <v>570</v>
      </c>
      <c r="C150" s="20" t="s">
        <v>22</v>
      </c>
      <c r="D150" s="5" t="s">
        <v>10</v>
      </c>
      <c r="E150" s="8">
        <v>18000</v>
      </c>
      <c r="F150" s="27" t="s">
        <v>24</v>
      </c>
      <c r="G150" s="22" t="s">
        <v>485</v>
      </c>
      <c r="H150" s="4" t="s">
        <v>669</v>
      </c>
      <c r="I150" s="18" t="s">
        <v>8</v>
      </c>
    </row>
    <row r="151" spans="1:9" s="30" customFormat="1" x14ac:dyDescent="0.2">
      <c r="A151" s="6">
        <v>43188</v>
      </c>
      <c r="B151" s="7" t="s">
        <v>571</v>
      </c>
      <c r="C151" s="20" t="s">
        <v>22</v>
      </c>
      <c r="D151" s="5" t="s">
        <v>15</v>
      </c>
      <c r="E151" s="8">
        <v>256000</v>
      </c>
      <c r="F151" s="27" t="s">
        <v>24</v>
      </c>
      <c r="G151" s="22" t="s">
        <v>485</v>
      </c>
      <c r="H151" s="4" t="s">
        <v>670</v>
      </c>
      <c r="I151" s="29" t="s">
        <v>8</v>
      </c>
    </row>
    <row r="152" spans="1:9" s="30" customFormat="1" x14ac:dyDescent="0.2">
      <c r="A152" s="6">
        <v>43188</v>
      </c>
      <c r="B152" s="7" t="s">
        <v>572</v>
      </c>
      <c r="C152" s="20" t="s">
        <v>22</v>
      </c>
      <c r="D152" s="5" t="s">
        <v>15</v>
      </c>
      <c r="E152" s="8">
        <v>290000</v>
      </c>
      <c r="F152" s="27" t="s">
        <v>24</v>
      </c>
      <c r="G152" s="22" t="s">
        <v>485</v>
      </c>
      <c r="H152" s="4" t="s">
        <v>671</v>
      </c>
      <c r="I152" s="29" t="s">
        <v>8</v>
      </c>
    </row>
    <row r="153" spans="1:9" s="30" customFormat="1" x14ac:dyDescent="0.2">
      <c r="A153" s="6">
        <v>43188</v>
      </c>
      <c r="B153" s="7" t="s">
        <v>573</v>
      </c>
      <c r="C153" s="20" t="s">
        <v>22</v>
      </c>
      <c r="D153" s="5" t="s">
        <v>13</v>
      </c>
      <c r="E153" s="8">
        <v>180000</v>
      </c>
      <c r="F153" s="27" t="s">
        <v>24</v>
      </c>
      <c r="G153" s="22" t="s">
        <v>485</v>
      </c>
      <c r="H153" s="4" t="s">
        <v>672</v>
      </c>
      <c r="I153" s="29" t="s">
        <v>8</v>
      </c>
    </row>
    <row r="154" spans="1:9" s="1" customFormat="1" x14ac:dyDescent="0.2">
      <c r="A154" s="6">
        <v>43188</v>
      </c>
      <c r="B154" s="7" t="s">
        <v>713</v>
      </c>
      <c r="C154" s="20" t="s">
        <v>22</v>
      </c>
      <c r="D154" s="5" t="s">
        <v>10</v>
      </c>
      <c r="E154" s="8">
        <v>85000</v>
      </c>
      <c r="F154" s="27" t="s">
        <v>24</v>
      </c>
      <c r="G154" s="22" t="s">
        <v>485</v>
      </c>
      <c r="H154" s="4" t="s">
        <v>673</v>
      </c>
      <c r="I154" s="23" t="s">
        <v>8</v>
      </c>
    </row>
    <row r="155" spans="1:9" s="1" customFormat="1" x14ac:dyDescent="0.2">
      <c r="A155" s="6">
        <v>43188</v>
      </c>
      <c r="B155" s="7" t="s">
        <v>574</v>
      </c>
      <c r="C155" s="20" t="s">
        <v>12</v>
      </c>
      <c r="D155" s="5" t="s">
        <v>23</v>
      </c>
      <c r="E155" s="8">
        <v>92000</v>
      </c>
      <c r="F155" s="27" t="s">
        <v>24</v>
      </c>
      <c r="G155" s="22" t="s">
        <v>485</v>
      </c>
      <c r="H155" s="4" t="s">
        <v>674</v>
      </c>
      <c r="I155" s="23" t="s">
        <v>8</v>
      </c>
    </row>
    <row r="156" spans="1:9" s="1" customFormat="1" x14ac:dyDescent="0.2">
      <c r="A156" s="6">
        <v>43188</v>
      </c>
      <c r="B156" s="7" t="s">
        <v>714</v>
      </c>
      <c r="C156" s="20" t="s">
        <v>27</v>
      </c>
      <c r="D156" s="5" t="s">
        <v>23</v>
      </c>
      <c r="E156" s="8">
        <v>28000</v>
      </c>
      <c r="F156" s="27" t="s">
        <v>24</v>
      </c>
      <c r="G156" s="22" t="s">
        <v>485</v>
      </c>
      <c r="H156" s="4" t="s">
        <v>674</v>
      </c>
      <c r="I156" s="23" t="s">
        <v>8</v>
      </c>
    </row>
    <row r="157" spans="1:9" s="30" customFormat="1" x14ac:dyDescent="0.2">
      <c r="A157" s="6">
        <v>43188</v>
      </c>
      <c r="B157" s="7" t="s">
        <v>715</v>
      </c>
      <c r="C157" s="20" t="s">
        <v>14</v>
      </c>
      <c r="D157" s="5" t="s">
        <v>175</v>
      </c>
      <c r="E157" s="8">
        <v>10000</v>
      </c>
      <c r="F157" s="27" t="s">
        <v>24</v>
      </c>
      <c r="G157" s="22" t="s">
        <v>485</v>
      </c>
      <c r="H157" s="4" t="s">
        <v>674</v>
      </c>
      <c r="I157" s="29" t="s">
        <v>8</v>
      </c>
    </row>
    <row r="158" spans="1:9" s="30" customFormat="1" x14ac:dyDescent="0.2">
      <c r="A158" s="6">
        <v>43188</v>
      </c>
      <c r="B158" s="7" t="s">
        <v>716</v>
      </c>
      <c r="C158" s="20" t="s">
        <v>12</v>
      </c>
      <c r="D158" s="5" t="s">
        <v>717</v>
      </c>
      <c r="E158" s="8">
        <v>11000</v>
      </c>
      <c r="F158" s="27" t="s">
        <v>24</v>
      </c>
      <c r="G158" s="22" t="s">
        <v>485</v>
      </c>
      <c r="H158" s="4" t="s">
        <v>675</v>
      </c>
      <c r="I158" s="29" t="s">
        <v>8</v>
      </c>
    </row>
    <row r="159" spans="1:9" s="30" customFormat="1" x14ac:dyDescent="0.2">
      <c r="A159" s="6">
        <v>43188</v>
      </c>
      <c r="B159" s="7" t="s">
        <v>757</v>
      </c>
      <c r="C159" s="20" t="s">
        <v>22</v>
      </c>
      <c r="D159" s="5" t="s">
        <v>717</v>
      </c>
      <c r="E159" s="8">
        <v>59000</v>
      </c>
      <c r="F159" s="27" t="s">
        <v>24</v>
      </c>
      <c r="G159" s="22" t="s">
        <v>485</v>
      </c>
      <c r="H159" s="4" t="s">
        <v>675</v>
      </c>
      <c r="I159" s="29" t="s">
        <v>8</v>
      </c>
    </row>
    <row r="160" spans="1:9" s="30" customFormat="1" x14ac:dyDescent="0.2">
      <c r="A160" s="6">
        <v>43189</v>
      </c>
      <c r="B160" s="7" t="s">
        <v>575</v>
      </c>
      <c r="C160" s="20" t="s">
        <v>12</v>
      </c>
      <c r="D160" s="5" t="s">
        <v>13</v>
      </c>
      <c r="E160" s="8">
        <v>7000</v>
      </c>
      <c r="F160" s="27" t="s">
        <v>552</v>
      </c>
      <c r="G160" s="22" t="s">
        <v>485</v>
      </c>
      <c r="H160" s="4" t="s">
        <v>676</v>
      </c>
      <c r="I160" s="29" t="s">
        <v>8</v>
      </c>
    </row>
    <row r="161" spans="1:9" s="30" customFormat="1" x14ac:dyDescent="0.2">
      <c r="A161" s="6">
        <v>43189</v>
      </c>
      <c r="B161" s="7" t="s">
        <v>576</v>
      </c>
      <c r="C161" s="20" t="s">
        <v>14</v>
      </c>
      <c r="D161" s="5" t="s">
        <v>13</v>
      </c>
      <c r="E161" s="8">
        <v>1000</v>
      </c>
      <c r="F161" s="27" t="s">
        <v>552</v>
      </c>
      <c r="G161" s="22" t="s">
        <v>485</v>
      </c>
      <c r="H161" s="4" t="s">
        <v>676</v>
      </c>
      <c r="I161" s="29" t="s">
        <v>8</v>
      </c>
    </row>
    <row r="162" spans="1:9" s="30" customFormat="1" x14ac:dyDescent="0.2">
      <c r="A162" s="6">
        <v>43189</v>
      </c>
      <c r="B162" s="7" t="s">
        <v>577</v>
      </c>
      <c r="C162" s="20" t="s">
        <v>26</v>
      </c>
      <c r="D162" s="5" t="s">
        <v>13</v>
      </c>
      <c r="E162" s="8">
        <v>1500</v>
      </c>
      <c r="F162" s="27" t="s">
        <v>552</v>
      </c>
      <c r="G162" s="22" t="s">
        <v>485</v>
      </c>
      <c r="H162" s="4" t="s">
        <v>676</v>
      </c>
      <c r="I162" s="29" t="s">
        <v>8</v>
      </c>
    </row>
    <row r="163" spans="1:9" s="30" customFormat="1" x14ac:dyDescent="0.2">
      <c r="A163" s="6">
        <v>43189</v>
      </c>
      <c r="B163" s="7" t="s">
        <v>578</v>
      </c>
      <c r="C163" s="20" t="s">
        <v>12</v>
      </c>
      <c r="D163" s="5" t="s">
        <v>13</v>
      </c>
      <c r="E163" s="8">
        <v>9000</v>
      </c>
      <c r="F163" s="21" t="s">
        <v>550</v>
      </c>
      <c r="G163" s="22" t="s">
        <v>485</v>
      </c>
      <c r="H163" s="4" t="s">
        <v>677</v>
      </c>
      <c r="I163" s="29" t="s">
        <v>34</v>
      </c>
    </row>
    <row r="164" spans="1:9" s="30" customFormat="1" x14ac:dyDescent="0.2">
      <c r="A164" s="6">
        <v>43189</v>
      </c>
      <c r="B164" s="7" t="s">
        <v>579</v>
      </c>
      <c r="C164" s="20" t="s">
        <v>14</v>
      </c>
      <c r="D164" s="5" t="s">
        <v>13</v>
      </c>
      <c r="E164" s="8">
        <v>1000</v>
      </c>
      <c r="F164" s="21" t="s">
        <v>550</v>
      </c>
      <c r="G164" s="22" t="s">
        <v>485</v>
      </c>
      <c r="H164" s="4" t="s">
        <v>677</v>
      </c>
      <c r="I164" s="29" t="s">
        <v>34</v>
      </c>
    </row>
    <row r="165" spans="1:9" s="30" customFormat="1" x14ac:dyDescent="0.2">
      <c r="A165" s="6">
        <v>43189</v>
      </c>
      <c r="B165" s="7" t="s">
        <v>580</v>
      </c>
      <c r="C165" s="20" t="s">
        <v>26</v>
      </c>
      <c r="D165" s="5" t="s">
        <v>13</v>
      </c>
      <c r="E165" s="8">
        <v>1500</v>
      </c>
      <c r="F165" s="21" t="s">
        <v>550</v>
      </c>
      <c r="G165" s="22" t="s">
        <v>485</v>
      </c>
      <c r="H165" s="4" t="s">
        <v>677</v>
      </c>
      <c r="I165" s="29" t="s">
        <v>8</v>
      </c>
    </row>
    <row r="166" spans="1:9" x14ac:dyDescent="0.2">
      <c r="A166" s="6">
        <v>43190</v>
      </c>
      <c r="B166" s="7" t="s">
        <v>718</v>
      </c>
      <c r="C166" s="7" t="s">
        <v>30</v>
      </c>
      <c r="D166" s="9" t="s">
        <v>10</v>
      </c>
      <c r="E166" s="8">
        <f>4950+3300+2200</f>
        <v>10450</v>
      </c>
      <c r="F166" s="21" t="s">
        <v>31</v>
      </c>
      <c r="G166" s="22" t="s">
        <v>485</v>
      </c>
      <c r="H166" s="4" t="s">
        <v>720</v>
      </c>
      <c r="I166" s="23" t="s">
        <v>8</v>
      </c>
    </row>
  </sheetData>
  <autoFilter ref="A1:J166" xr:uid="{00000000-0009-0000-0000-000001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17"/>
  <sheetViews>
    <sheetView topLeftCell="C1" workbookViewId="0">
      <selection activeCell="O7" sqref="O7"/>
    </sheetView>
  </sheetViews>
  <sheetFormatPr baseColWidth="10" defaultRowHeight="15" x14ac:dyDescent="0.25"/>
  <cols>
    <col min="1" max="1" width="21" bestFit="1" customWidth="1"/>
    <col min="2" max="2" width="23.85546875" bestFit="1" customWidth="1"/>
    <col min="3" max="3" width="7" customWidth="1"/>
    <col min="4" max="4" width="8.28515625" bestFit="1" customWidth="1"/>
    <col min="5" max="5" width="8.85546875" bestFit="1" customWidth="1"/>
    <col min="6" max="6" width="15.28515625" bestFit="1" customWidth="1"/>
    <col min="7" max="7" width="10" bestFit="1" customWidth="1"/>
    <col min="8" max="8" width="14.7109375" bestFit="1" customWidth="1"/>
    <col min="9" max="9" width="10.5703125" bestFit="1" customWidth="1"/>
    <col min="10" max="10" width="12.5703125" bestFit="1" customWidth="1"/>
    <col min="11" max="11" width="9.42578125" bestFit="1" customWidth="1"/>
    <col min="12" max="12" width="17.42578125" bestFit="1" customWidth="1"/>
    <col min="13" max="13" width="13.140625" bestFit="1" customWidth="1"/>
    <col min="14" max="14" width="6.28515625" bestFit="1" customWidth="1"/>
    <col min="15" max="15" width="12.5703125" bestFit="1" customWidth="1"/>
    <col min="16" max="16" width="12.5703125" customWidth="1"/>
    <col min="17" max="17" width="6.28515625" customWidth="1"/>
    <col min="18" max="18" width="12.5703125" bestFit="1" customWidth="1"/>
  </cols>
  <sheetData>
    <row r="3" spans="1:15" x14ac:dyDescent="0.25">
      <c r="A3" s="37" t="s">
        <v>204</v>
      </c>
      <c r="B3" s="37" t="s">
        <v>203</v>
      </c>
    </row>
    <row r="4" spans="1:15" x14ac:dyDescent="0.25">
      <c r="A4" s="37" t="s">
        <v>37</v>
      </c>
      <c r="B4" t="s">
        <v>30</v>
      </c>
      <c r="C4" t="s">
        <v>21</v>
      </c>
      <c r="D4" t="s">
        <v>28</v>
      </c>
      <c r="E4" t="s">
        <v>702</v>
      </c>
      <c r="F4" t="s">
        <v>9</v>
      </c>
      <c r="G4" t="s">
        <v>22</v>
      </c>
      <c r="H4" t="s">
        <v>29</v>
      </c>
      <c r="I4" t="s">
        <v>14</v>
      </c>
      <c r="J4" t="s">
        <v>46</v>
      </c>
      <c r="K4" t="s">
        <v>12</v>
      </c>
      <c r="L4" t="s">
        <v>26</v>
      </c>
      <c r="M4" t="s">
        <v>27</v>
      </c>
      <c r="N4" t="s">
        <v>202</v>
      </c>
      <c r="O4" t="s">
        <v>38</v>
      </c>
    </row>
    <row r="5" spans="1:15" x14ac:dyDescent="0.25">
      <c r="A5" s="38" t="s">
        <v>11</v>
      </c>
      <c r="B5" s="51"/>
      <c r="C5" s="51"/>
      <c r="D5" s="51"/>
      <c r="E5" s="51"/>
      <c r="F5" s="51"/>
      <c r="G5" s="51"/>
      <c r="H5" s="51">
        <v>-15000</v>
      </c>
      <c r="I5" s="51"/>
      <c r="J5" s="51"/>
      <c r="K5" s="51"/>
      <c r="L5" s="51"/>
      <c r="M5" s="51"/>
      <c r="N5" s="51"/>
      <c r="O5" s="51">
        <v>-15000</v>
      </c>
    </row>
    <row r="6" spans="1:15" x14ac:dyDescent="0.25">
      <c r="A6" s="50" t="s">
        <v>10</v>
      </c>
      <c r="B6" s="51"/>
      <c r="C6" s="51"/>
      <c r="D6" s="51"/>
      <c r="E6" s="51"/>
      <c r="F6" s="51"/>
      <c r="G6" s="51"/>
      <c r="H6" s="51">
        <v>-15000</v>
      </c>
      <c r="I6" s="51"/>
      <c r="J6" s="51"/>
      <c r="K6" s="51"/>
      <c r="L6" s="51"/>
      <c r="M6" s="51"/>
      <c r="N6" s="51"/>
      <c r="O6" s="51">
        <v>-15000</v>
      </c>
    </row>
    <row r="7" spans="1:15" x14ac:dyDescent="0.25">
      <c r="A7" s="38" t="s">
        <v>485</v>
      </c>
      <c r="B7" s="51">
        <v>10450</v>
      </c>
      <c r="C7" s="51">
        <v>544000</v>
      </c>
      <c r="D7" s="51">
        <v>29000</v>
      </c>
      <c r="E7" s="51">
        <v>15350</v>
      </c>
      <c r="F7" s="51">
        <v>79625</v>
      </c>
      <c r="G7" s="51">
        <v>1568000</v>
      </c>
      <c r="H7" s="51">
        <v>405500</v>
      </c>
      <c r="I7" s="51">
        <v>205500</v>
      </c>
      <c r="J7" s="51">
        <v>60000</v>
      </c>
      <c r="K7" s="51">
        <v>931900</v>
      </c>
      <c r="L7" s="51">
        <v>556200</v>
      </c>
      <c r="M7" s="51">
        <v>61250</v>
      </c>
      <c r="N7" s="51"/>
      <c r="O7" s="51">
        <v>4466775</v>
      </c>
    </row>
    <row r="8" spans="1:15" x14ac:dyDescent="0.25">
      <c r="A8" s="50" t="s">
        <v>13</v>
      </c>
      <c r="B8" s="51"/>
      <c r="C8" s="51"/>
      <c r="D8" s="51"/>
      <c r="E8" s="51"/>
      <c r="F8" s="51"/>
      <c r="G8" s="51">
        <v>360000</v>
      </c>
      <c r="H8" s="51"/>
      <c r="I8" s="51">
        <v>24000</v>
      </c>
      <c r="J8" s="51"/>
      <c r="K8" s="51">
        <v>212600</v>
      </c>
      <c r="L8" s="51">
        <v>283500</v>
      </c>
      <c r="M8" s="51">
        <v>33250</v>
      </c>
      <c r="N8" s="51"/>
      <c r="O8" s="51">
        <v>913350</v>
      </c>
    </row>
    <row r="9" spans="1:15" x14ac:dyDescent="0.25">
      <c r="A9" s="50" t="s">
        <v>15</v>
      </c>
      <c r="B9" s="51"/>
      <c r="C9" s="51">
        <v>300000</v>
      </c>
      <c r="D9" s="51"/>
      <c r="E9" s="51">
        <v>15350</v>
      </c>
      <c r="F9" s="51"/>
      <c r="G9" s="51">
        <v>546000</v>
      </c>
      <c r="H9" s="51"/>
      <c r="I9" s="51">
        <v>71500</v>
      </c>
      <c r="J9" s="51"/>
      <c r="K9" s="51">
        <v>440500</v>
      </c>
      <c r="L9" s="51">
        <v>207000</v>
      </c>
      <c r="M9" s="51"/>
      <c r="N9" s="51"/>
      <c r="O9" s="51">
        <v>1580350</v>
      </c>
    </row>
    <row r="10" spans="1:15" x14ac:dyDescent="0.25">
      <c r="A10" s="50" t="s">
        <v>23</v>
      </c>
      <c r="B10" s="51"/>
      <c r="C10" s="51"/>
      <c r="D10" s="51"/>
      <c r="E10" s="51"/>
      <c r="F10" s="51"/>
      <c r="G10" s="51"/>
      <c r="H10" s="51"/>
      <c r="I10" s="51">
        <v>60000</v>
      </c>
      <c r="J10" s="51"/>
      <c r="K10" s="51">
        <v>129300</v>
      </c>
      <c r="L10" s="51">
        <v>65700</v>
      </c>
      <c r="M10" s="51">
        <v>28000</v>
      </c>
      <c r="N10" s="51"/>
      <c r="O10" s="51">
        <v>283000</v>
      </c>
    </row>
    <row r="11" spans="1:15" x14ac:dyDescent="0.25">
      <c r="A11" s="50" t="s">
        <v>19</v>
      </c>
      <c r="B11" s="51"/>
      <c r="C11" s="51">
        <v>244000</v>
      </c>
      <c r="D11" s="51"/>
      <c r="E11" s="51"/>
      <c r="F11" s="51"/>
      <c r="G11" s="51">
        <v>260000</v>
      </c>
      <c r="H11" s="51"/>
      <c r="I11" s="51">
        <v>20000</v>
      </c>
      <c r="J11" s="51"/>
      <c r="K11" s="51">
        <v>77300</v>
      </c>
      <c r="L11" s="51"/>
      <c r="M11" s="51"/>
      <c r="N11" s="51"/>
      <c r="O11" s="51">
        <v>601300</v>
      </c>
    </row>
    <row r="12" spans="1:15" x14ac:dyDescent="0.25">
      <c r="A12" s="50" t="s">
        <v>10</v>
      </c>
      <c r="B12" s="51">
        <v>10450</v>
      </c>
      <c r="C12" s="51"/>
      <c r="D12" s="51">
        <v>29000</v>
      </c>
      <c r="E12" s="51"/>
      <c r="F12" s="51">
        <v>79625</v>
      </c>
      <c r="G12" s="51">
        <v>343000</v>
      </c>
      <c r="H12" s="51">
        <v>405500</v>
      </c>
      <c r="I12" s="51">
        <v>20000</v>
      </c>
      <c r="J12" s="51">
        <v>60000</v>
      </c>
      <c r="K12" s="51">
        <v>61200</v>
      </c>
      <c r="L12" s="51"/>
      <c r="M12" s="51"/>
      <c r="N12" s="51"/>
      <c r="O12" s="51">
        <v>1008775</v>
      </c>
    </row>
    <row r="13" spans="1:15" x14ac:dyDescent="0.25">
      <c r="A13" s="50" t="s">
        <v>175</v>
      </c>
      <c r="B13" s="51"/>
      <c r="C13" s="51"/>
      <c r="D13" s="51"/>
      <c r="E13" s="51"/>
      <c r="F13" s="51"/>
      <c r="G13" s="51"/>
      <c r="H13" s="51"/>
      <c r="I13" s="51">
        <v>10000</v>
      </c>
      <c r="J13" s="51"/>
      <c r="K13" s="51"/>
      <c r="L13" s="51"/>
      <c r="M13" s="51"/>
      <c r="N13" s="51"/>
      <c r="O13" s="51">
        <v>10000</v>
      </c>
    </row>
    <row r="14" spans="1:15" x14ac:dyDescent="0.25">
      <c r="A14" s="50" t="s">
        <v>717</v>
      </c>
      <c r="B14" s="51"/>
      <c r="C14" s="51"/>
      <c r="D14" s="51"/>
      <c r="E14" s="51"/>
      <c r="F14" s="51"/>
      <c r="G14" s="51">
        <v>59000</v>
      </c>
      <c r="H14" s="51"/>
      <c r="I14" s="51"/>
      <c r="J14" s="51"/>
      <c r="K14" s="51">
        <v>11000</v>
      </c>
      <c r="L14" s="51"/>
      <c r="M14" s="51"/>
      <c r="N14" s="51"/>
      <c r="O14" s="51">
        <v>70000</v>
      </c>
    </row>
    <row r="15" spans="1:15" x14ac:dyDescent="0.25">
      <c r="A15" s="38" t="s">
        <v>202</v>
      </c>
      <c r="B15" s="51"/>
      <c r="C15" s="51"/>
      <c r="D15" s="51"/>
      <c r="E15" s="51"/>
      <c r="F15" s="51"/>
      <c r="G15" s="51"/>
      <c r="H15" s="51"/>
      <c r="I15" s="51"/>
      <c r="J15" s="51"/>
      <c r="K15" s="51"/>
      <c r="L15" s="51"/>
      <c r="M15" s="51"/>
      <c r="N15" s="51"/>
      <c r="O15" s="51"/>
    </row>
    <row r="16" spans="1:15" x14ac:dyDescent="0.25">
      <c r="A16" s="50" t="s">
        <v>202</v>
      </c>
      <c r="B16" s="51"/>
      <c r="C16" s="51"/>
      <c r="D16" s="51"/>
      <c r="E16" s="51"/>
      <c r="F16" s="51"/>
      <c r="G16" s="51"/>
      <c r="H16" s="51"/>
      <c r="I16" s="51"/>
      <c r="J16" s="51"/>
      <c r="K16" s="51"/>
      <c r="L16" s="51"/>
      <c r="M16" s="51"/>
      <c r="N16" s="51"/>
      <c r="O16" s="51"/>
    </row>
    <row r="17" spans="1:15" x14ac:dyDescent="0.25">
      <c r="A17" s="38" t="s">
        <v>38</v>
      </c>
      <c r="B17" s="51">
        <v>10450</v>
      </c>
      <c r="C17" s="51">
        <v>544000</v>
      </c>
      <c r="D17" s="51">
        <v>29000</v>
      </c>
      <c r="E17" s="51">
        <v>15350</v>
      </c>
      <c r="F17" s="51">
        <v>79625</v>
      </c>
      <c r="G17" s="51">
        <v>1568000</v>
      </c>
      <c r="H17" s="51">
        <v>390500</v>
      </c>
      <c r="I17" s="51">
        <v>205500</v>
      </c>
      <c r="J17" s="51">
        <v>60000</v>
      </c>
      <c r="K17" s="51">
        <v>931900</v>
      </c>
      <c r="L17" s="51">
        <v>556200</v>
      </c>
      <c r="M17" s="51">
        <v>61250</v>
      </c>
      <c r="N17" s="51"/>
      <c r="O17" s="51">
        <v>4451775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13"/>
  <sheetViews>
    <sheetView tabSelected="1" workbookViewId="0">
      <selection activeCell="K8" sqref="K8"/>
    </sheetView>
  </sheetViews>
  <sheetFormatPr baseColWidth="10" defaultRowHeight="15" x14ac:dyDescent="0.25"/>
  <cols>
    <col min="2" max="2" width="65.42578125" customWidth="1"/>
    <col min="3" max="3" width="16.42578125" customWidth="1"/>
    <col min="4" max="4" width="14" customWidth="1"/>
    <col min="7" max="7" width="11.42578125" style="2"/>
  </cols>
  <sheetData>
    <row r="1" spans="1:10" x14ac:dyDescent="0.25">
      <c r="A1" s="14" t="s">
        <v>0</v>
      </c>
      <c r="B1" s="15" t="s">
        <v>1</v>
      </c>
      <c r="C1" s="15" t="s">
        <v>2</v>
      </c>
      <c r="D1" s="15" t="s">
        <v>3</v>
      </c>
      <c r="E1" s="16" t="s">
        <v>4</v>
      </c>
      <c r="F1" s="40" t="s">
        <v>41</v>
      </c>
      <c r="G1" s="41" t="s">
        <v>5</v>
      </c>
      <c r="H1" s="41" t="s">
        <v>6</v>
      </c>
      <c r="I1" s="42" t="s">
        <v>42</v>
      </c>
      <c r="J1" s="43" t="s">
        <v>43</v>
      </c>
    </row>
    <row r="2" spans="1:10" x14ac:dyDescent="0.25">
      <c r="A2" s="6">
        <v>43101</v>
      </c>
      <c r="B2" s="7" t="s">
        <v>213</v>
      </c>
      <c r="C2" s="20" t="s">
        <v>26</v>
      </c>
      <c r="D2" s="9" t="s">
        <v>39</v>
      </c>
      <c r="E2" s="8">
        <v>5250</v>
      </c>
      <c r="F2" s="44">
        <f>+E2/J2</f>
        <v>9.4331147246428895</v>
      </c>
      <c r="G2" s="21" t="s">
        <v>214</v>
      </c>
      <c r="H2" s="22" t="s">
        <v>40</v>
      </c>
      <c r="I2" s="23" t="s">
        <v>8</v>
      </c>
      <c r="J2" s="47">
        <v>556.54999999999995</v>
      </c>
    </row>
    <row r="3" spans="1:10" x14ac:dyDescent="0.25">
      <c r="A3" s="6">
        <v>43101</v>
      </c>
      <c r="B3" s="11" t="s">
        <v>724</v>
      </c>
      <c r="C3" s="11" t="s">
        <v>26</v>
      </c>
      <c r="D3" s="11" t="s">
        <v>13</v>
      </c>
      <c r="E3" s="53">
        <v>-41000</v>
      </c>
      <c r="F3" s="44">
        <f>+E3/J3</f>
        <v>-75.08057427483152</v>
      </c>
      <c r="G3" s="21" t="s">
        <v>725</v>
      </c>
      <c r="H3" s="22" t="s">
        <v>11</v>
      </c>
      <c r="I3" s="23" t="s">
        <v>8</v>
      </c>
      <c r="J3" s="47">
        <v>546.08000000000004</v>
      </c>
    </row>
    <row r="4" spans="1:10" x14ac:dyDescent="0.25">
      <c r="A4" s="6">
        <v>43101</v>
      </c>
      <c r="B4" s="7" t="s">
        <v>213</v>
      </c>
      <c r="C4" s="20" t="s">
        <v>26</v>
      </c>
      <c r="D4" s="9" t="s">
        <v>39</v>
      </c>
      <c r="E4" s="8">
        <v>1250</v>
      </c>
      <c r="F4" s="44">
        <f t="shared" ref="F4:F67" si="0">+E4/J4</f>
        <v>2.2459796963435452</v>
      </c>
      <c r="G4" s="21" t="s">
        <v>214</v>
      </c>
      <c r="H4" s="22" t="s">
        <v>40</v>
      </c>
      <c r="I4" s="23" t="s">
        <v>8</v>
      </c>
      <c r="J4" s="47">
        <v>556.54999999999995</v>
      </c>
    </row>
    <row r="5" spans="1:10" x14ac:dyDescent="0.25">
      <c r="A5" s="6">
        <v>43101</v>
      </c>
      <c r="B5" s="7" t="s">
        <v>213</v>
      </c>
      <c r="C5" s="20" t="s">
        <v>26</v>
      </c>
      <c r="D5" s="9" t="s">
        <v>39</v>
      </c>
      <c r="E5" s="8">
        <v>4500</v>
      </c>
      <c r="F5" s="44">
        <f t="shared" si="0"/>
        <v>8.0855269068367637</v>
      </c>
      <c r="G5" s="21" t="s">
        <v>214</v>
      </c>
      <c r="H5" s="22" t="s">
        <v>40</v>
      </c>
      <c r="I5" s="23" t="s">
        <v>8</v>
      </c>
      <c r="J5" s="47">
        <v>556.54999999999995</v>
      </c>
    </row>
    <row r="6" spans="1:10" x14ac:dyDescent="0.25">
      <c r="A6" s="6">
        <v>43101</v>
      </c>
      <c r="B6" s="7" t="s">
        <v>213</v>
      </c>
      <c r="C6" s="20" t="s">
        <v>26</v>
      </c>
      <c r="D6" s="9" t="s">
        <v>39</v>
      </c>
      <c r="E6" s="8">
        <v>5000</v>
      </c>
      <c r="F6" s="44">
        <f t="shared" si="0"/>
        <v>8.9839187853741809</v>
      </c>
      <c r="G6" s="21" t="s">
        <v>214</v>
      </c>
      <c r="H6" s="22" t="s">
        <v>40</v>
      </c>
      <c r="I6" s="23" t="s">
        <v>8</v>
      </c>
      <c r="J6" s="47">
        <v>556.54999999999995</v>
      </c>
    </row>
    <row r="7" spans="1:10" x14ac:dyDescent="0.25">
      <c r="A7" s="6">
        <v>43103</v>
      </c>
      <c r="B7" s="7" t="s">
        <v>213</v>
      </c>
      <c r="C7" s="20" t="s">
        <v>26</v>
      </c>
      <c r="D7" s="9" t="s">
        <v>39</v>
      </c>
      <c r="E7" s="8">
        <v>850</v>
      </c>
      <c r="F7" s="44">
        <f t="shared" si="0"/>
        <v>1.5272661935136107</v>
      </c>
      <c r="G7" s="21" t="s">
        <v>214</v>
      </c>
      <c r="H7" s="22" t="s">
        <v>40</v>
      </c>
      <c r="I7" s="23" t="s">
        <v>8</v>
      </c>
      <c r="J7" s="47">
        <v>556.54999999999995</v>
      </c>
    </row>
    <row r="8" spans="1:10" x14ac:dyDescent="0.25">
      <c r="A8" s="6">
        <v>43101</v>
      </c>
      <c r="B8" s="7" t="s">
        <v>215</v>
      </c>
      <c r="C8" s="20" t="s">
        <v>12</v>
      </c>
      <c r="D8" s="9" t="s">
        <v>19</v>
      </c>
      <c r="E8" s="8">
        <v>4000</v>
      </c>
      <c r="F8" s="44">
        <f t="shared" si="0"/>
        <v>7.1871350282993447</v>
      </c>
      <c r="G8" s="21" t="s">
        <v>20</v>
      </c>
      <c r="H8" s="22" t="s">
        <v>40</v>
      </c>
      <c r="I8" s="23" t="s">
        <v>8</v>
      </c>
      <c r="J8" s="47">
        <v>556.54999999999995</v>
      </c>
    </row>
    <row r="9" spans="1:10" x14ac:dyDescent="0.25">
      <c r="A9" s="6">
        <v>43102</v>
      </c>
      <c r="B9" s="7" t="s">
        <v>216</v>
      </c>
      <c r="C9" s="20" t="s">
        <v>12</v>
      </c>
      <c r="D9" s="9" t="s">
        <v>19</v>
      </c>
      <c r="E9" s="8">
        <v>4000</v>
      </c>
      <c r="F9" s="44">
        <f t="shared" si="0"/>
        <v>7.1871350282993447</v>
      </c>
      <c r="G9" s="21" t="s">
        <v>20</v>
      </c>
      <c r="H9" s="22" t="s">
        <v>40</v>
      </c>
      <c r="I9" s="23" t="s">
        <v>8</v>
      </c>
      <c r="J9" s="47">
        <v>556.54999999999995</v>
      </c>
    </row>
    <row r="10" spans="1:10" x14ac:dyDescent="0.25">
      <c r="A10" s="6">
        <v>43102</v>
      </c>
      <c r="B10" s="7" t="s">
        <v>217</v>
      </c>
      <c r="C10" s="20" t="s">
        <v>12</v>
      </c>
      <c r="D10" s="9" t="s">
        <v>15</v>
      </c>
      <c r="E10" s="8">
        <v>21500</v>
      </c>
      <c r="F10" s="44">
        <f t="shared" si="0"/>
        <v>38.630850777108975</v>
      </c>
      <c r="G10" s="21" t="s">
        <v>16</v>
      </c>
      <c r="H10" s="22" t="s">
        <v>40</v>
      </c>
      <c r="I10" s="23" t="s">
        <v>8</v>
      </c>
      <c r="J10" s="47">
        <v>556.54999999999995</v>
      </c>
    </row>
    <row r="11" spans="1:10" x14ac:dyDescent="0.25">
      <c r="A11" s="6">
        <v>43103</v>
      </c>
      <c r="B11" s="7" t="s">
        <v>218</v>
      </c>
      <c r="C11" s="20" t="s">
        <v>12</v>
      </c>
      <c r="D11" s="9" t="s">
        <v>19</v>
      </c>
      <c r="E11" s="8">
        <v>4000</v>
      </c>
      <c r="F11" s="44">
        <f t="shared" si="0"/>
        <v>7.1871350282993447</v>
      </c>
      <c r="G11" s="21" t="s">
        <v>20</v>
      </c>
      <c r="H11" s="22" t="s">
        <v>40</v>
      </c>
      <c r="I11" s="23" t="s">
        <v>8</v>
      </c>
      <c r="J11" s="47">
        <v>556.54999999999995</v>
      </c>
    </row>
    <row r="12" spans="1:10" x14ac:dyDescent="0.25">
      <c r="A12" s="6">
        <v>43104</v>
      </c>
      <c r="B12" s="7" t="s">
        <v>219</v>
      </c>
      <c r="C12" s="9" t="s">
        <v>12</v>
      </c>
      <c r="D12" s="9" t="s">
        <v>15</v>
      </c>
      <c r="E12" s="8">
        <v>12000</v>
      </c>
      <c r="F12" s="44">
        <f t="shared" si="0"/>
        <v>21.561405084898034</v>
      </c>
      <c r="G12" s="21" t="s">
        <v>17</v>
      </c>
      <c r="H12" s="22" t="s">
        <v>40</v>
      </c>
      <c r="I12" s="23" t="s">
        <v>8</v>
      </c>
      <c r="J12" s="47">
        <v>556.54999999999995</v>
      </c>
    </row>
    <row r="13" spans="1:10" x14ac:dyDescent="0.25">
      <c r="A13" s="6">
        <v>43104</v>
      </c>
      <c r="B13" s="7" t="s">
        <v>220</v>
      </c>
      <c r="C13" s="20" t="s">
        <v>36</v>
      </c>
      <c r="D13" s="9" t="s">
        <v>15</v>
      </c>
      <c r="E13" s="8">
        <v>80000</v>
      </c>
      <c r="F13" s="44">
        <f t="shared" si="0"/>
        <v>143.74270056598689</v>
      </c>
      <c r="G13" s="21" t="s">
        <v>17</v>
      </c>
      <c r="H13" s="22" t="s">
        <v>40</v>
      </c>
      <c r="I13" s="23" t="s">
        <v>8</v>
      </c>
      <c r="J13" s="47">
        <v>556.54999999999995</v>
      </c>
    </row>
    <row r="14" spans="1:10" x14ac:dyDescent="0.25">
      <c r="A14" s="6">
        <v>43104</v>
      </c>
      <c r="B14" s="7" t="s">
        <v>221</v>
      </c>
      <c r="C14" s="20" t="s">
        <v>9</v>
      </c>
      <c r="D14" s="9" t="s">
        <v>10</v>
      </c>
      <c r="E14" s="8">
        <v>5500</v>
      </c>
      <c r="F14" s="44">
        <f t="shared" si="0"/>
        <v>9.8823106639115998</v>
      </c>
      <c r="G14" s="21" t="s">
        <v>24</v>
      </c>
      <c r="H14" s="22" t="s">
        <v>40</v>
      </c>
      <c r="I14" s="23" t="s">
        <v>8</v>
      </c>
      <c r="J14" s="47">
        <v>556.54999999999995</v>
      </c>
    </row>
    <row r="15" spans="1:10" x14ac:dyDescent="0.25">
      <c r="A15" s="6">
        <v>43104</v>
      </c>
      <c r="B15" s="7" t="s">
        <v>222</v>
      </c>
      <c r="C15" s="20" t="s">
        <v>12</v>
      </c>
      <c r="D15" s="9" t="s">
        <v>23</v>
      </c>
      <c r="E15" s="8">
        <v>500</v>
      </c>
      <c r="F15" s="44">
        <f t="shared" si="0"/>
        <v>0.89839187853741809</v>
      </c>
      <c r="G15" s="21" t="s">
        <v>24</v>
      </c>
      <c r="H15" s="22" t="s">
        <v>40</v>
      </c>
      <c r="I15" s="23" t="s">
        <v>8</v>
      </c>
      <c r="J15" s="47">
        <v>556.54999999999995</v>
      </c>
    </row>
    <row r="16" spans="1:10" x14ac:dyDescent="0.25">
      <c r="A16" s="6">
        <v>43104</v>
      </c>
      <c r="B16" s="7" t="s">
        <v>223</v>
      </c>
      <c r="C16" s="20" t="s">
        <v>12</v>
      </c>
      <c r="D16" s="9" t="s">
        <v>15</v>
      </c>
      <c r="E16" s="8">
        <v>4000</v>
      </c>
      <c r="F16" s="44">
        <f t="shared" si="0"/>
        <v>7.1871350282993447</v>
      </c>
      <c r="G16" s="21" t="s">
        <v>17</v>
      </c>
      <c r="H16" s="22" t="s">
        <v>40</v>
      </c>
      <c r="I16" s="23" t="s">
        <v>8</v>
      </c>
      <c r="J16" s="47">
        <v>556.54999999999995</v>
      </c>
    </row>
    <row r="17" spans="1:10" x14ac:dyDescent="0.25">
      <c r="A17" s="6">
        <v>43104</v>
      </c>
      <c r="B17" s="7" t="s">
        <v>224</v>
      </c>
      <c r="C17" s="20" t="s">
        <v>21</v>
      </c>
      <c r="D17" s="9" t="s">
        <v>19</v>
      </c>
      <c r="E17" s="8">
        <v>10000</v>
      </c>
      <c r="F17" s="44">
        <f t="shared" si="0"/>
        <v>17.967837570748362</v>
      </c>
      <c r="G17" s="21" t="s">
        <v>20</v>
      </c>
      <c r="H17" s="22" t="s">
        <v>40</v>
      </c>
      <c r="I17" s="23" t="s">
        <v>8</v>
      </c>
      <c r="J17" s="47">
        <v>556.54999999999995</v>
      </c>
    </row>
    <row r="18" spans="1:10" x14ac:dyDescent="0.25">
      <c r="A18" s="6">
        <v>43104</v>
      </c>
      <c r="B18" s="7" t="s">
        <v>225</v>
      </c>
      <c r="C18" s="20" t="s">
        <v>14</v>
      </c>
      <c r="D18" s="9" t="s">
        <v>19</v>
      </c>
      <c r="E18" s="8">
        <v>5000</v>
      </c>
      <c r="F18" s="44">
        <f t="shared" si="0"/>
        <v>8.9839187853741809</v>
      </c>
      <c r="G18" s="21" t="s">
        <v>20</v>
      </c>
      <c r="H18" s="22" t="s">
        <v>40</v>
      </c>
      <c r="I18" s="23" t="s">
        <v>8</v>
      </c>
      <c r="J18" s="47">
        <v>556.54999999999995</v>
      </c>
    </row>
    <row r="19" spans="1:10" x14ac:dyDescent="0.25">
      <c r="A19" s="6">
        <v>43104</v>
      </c>
      <c r="B19" s="7" t="s">
        <v>226</v>
      </c>
      <c r="C19" s="24" t="s">
        <v>26</v>
      </c>
      <c r="D19" s="7" t="s">
        <v>39</v>
      </c>
      <c r="E19" s="8">
        <v>1200</v>
      </c>
      <c r="F19" s="44">
        <f t="shared" si="0"/>
        <v>2.1561405084898033</v>
      </c>
      <c r="G19" s="4" t="s">
        <v>214</v>
      </c>
      <c r="H19" s="22" t="s">
        <v>40</v>
      </c>
      <c r="I19" s="23" t="s">
        <v>8</v>
      </c>
      <c r="J19" s="47">
        <v>556.54999999999995</v>
      </c>
    </row>
    <row r="20" spans="1:10" x14ac:dyDescent="0.25">
      <c r="A20" s="6">
        <v>43104</v>
      </c>
      <c r="B20" s="7" t="s">
        <v>227</v>
      </c>
      <c r="C20" s="24" t="s">
        <v>26</v>
      </c>
      <c r="D20" s="7" t="s">
        <v>39</v>
      </c>
      <c r="E20" s="8">
        <v>4000</v>
      </c>
      <c r="F20" s="44">
        <f t="shared" si="0"/>
        <v>7.1871350282993447</v>
      </c>
      <c r="G20" s="21" t="s">
        <v>214</v>
      </c>
      <c r="H20" s="22" t="s">
        <v>40</v>
      </c>
      <c r="I20" s="23" t="s">
        <v>8</v>
      </c>
      <c r="J20" s="47">
        <v>556.54999999999995</v>
      </c>
    </row>
    <row r="21" spans="1:10" x14ac:dyDescent="0.25">
      <c r="A21" s="6">
        <v>43104</v>
      </c>
      <c r="B21" s="7" t="s">
        <v>228</v>
      </c>
      <c r="C21" s="24" t="s">
        <v>26</v>
      </c>
      <c r="D21" s="7" t="s">
        <v>39</v>
      </c>
      <c r="E21" s="8">
        <v>400</v>
      </c>
      <c r="F21" s="44">
        <f t="shared" si="0"/>
        <v>0.71871350282993451</v>
      </c>
      <c r="G21" s="21" t="s">
        <v>214</v>
      </c>
      <c r="H21" s="22" t="s">
        <v>40</v>
      </c>
      <c r="I21" s="23" t="s">
        <v>8</v>
      </c>
      <c r="J21" s="47">
        <v>556.54999999999995</v>
      </c>
    </row>
    <row r="22" spans="1:10" x14ac:dyDescent="0.25">
      <c r="A22" s="6">
        <v>43104</v>
      </c>
      <c r="B22" s="7" t="s">
        <v>229</v>
      </c>
      <c r="C22" s="24" t="s">
        <v>26</v>
      </c>
      <c r="D22" s="7" t="s">
        <v>39</v>
      </c>
      <c r="E22" s="8">
        <v>10000</v>
      </c>
      <c r="F22" s="44">
        <f t="shared" si="0"/>
        <v>17.967837570748362</v>
      </c>
      <c r="G22" s="21" t="s">
        <v>214</v>
      </c>
      <c r="H22" s="22" t="s">
        <v>40</v>
      </c>
      <c r="I22" s="23" t="s">
        <v>8</v>
      </c>
      <c r="J22" s="47">
        <v>556.54999999999995</v>
      </c>
    </row>
    <row r="23" spans="1:10" x14ac:dyDescent="0.25">
      <c r="A23" s="6">
        <v>43104</v>
      </c>
      <c r="B23" s="9" t="s">
        <v>230</v>
      </c>
      <c r="C23" s="24" t="s">
        <v>12</v>
      </c>
      <c r="D23" s="7" t="s">
        <v>39</v>
      </c>
      <c r="E23" s="8">
        <v>3000</v>
      </c>
      <c r="F23" s="44">
        <f t="shared" si="0"/>
        <v>5.3903512712245085</v>
      </c>
      <c r="G23" s="21" t="s">
        <v>214</v>
      </c>
      <c r="H23" s="22" t="s">
        <v>40</v>
      </c>
      <c r="I23" s="23" t="s">
        <v>8</v>
      </c>
      <c r="J23" s="47">
        <v>556.54999999999995</v>
      </c>
    </row>
    <row r="24" spans="1:10" x14ac:dyDescent="0.25">
      <c r="A24" s="6">
        <v>43104</v>
      </c>
      <c r="B24" s="9" t="s">
        <v>231</v>
      </c>
      <c r="C24" s="24" t="s">
        <v>12</v>
      </c>
      <c r="D24" s="7" t="s">
        <v>39</v>
      </c>
      <c r="E24" s="8">
        <v>4000</v>
      </c>
      <c r="F24" s="44">
        <f t="shared" si="0"/>
        <v>7.1871350282993447</v>
      </c>
      <c r="G24" s="21" t="s">
        <v>214</v>
      </c>
      <c r="H24" s="22" t="s">
        <v>40</v>
      </c>
      <c r="I24" s="23" t="s">
        <v>8</v>
      </c>
      <c r="J24" s="47">
        <v>556.54999999999995</v>
      </c>
    </row>
    <row r="25" spans="1:10" x14ac:dyDescent="0.25">
      <c r="A25" s="6">
        <v>43104</v>
      </c>
      <c r="B25" s="9" t="s">
        <v>232</v>
      </c>
      <c r="C25" s="24" t="s">
        <v>14</v>
      </c>
      <c r="D25" s="7" t="s">
        <v>39</v>
      </c>
      <c r="E25" s="8">
        <v>5000</v>
      </c>
      <c r="F25" s="44">
        <f t="shared" si="0"/>
        <v>8.9839187853741809</v>
      </c>
      <c r="G25" s="21" t="s">
        <v>214</v>
      </c>
      <c r="H25" s="22" t="s">
        <v>40</v>
      </c>
      <c r="I25" s="23" t="s">
        <v>8</v>
      </c>
      <c r="J25" s="47">
        <v>556.54999999999995</v>
      </c>
    </row>
    <row r="26" spans="1:10" x14ac:dyDescent="0.25">
      <c r="A26" s="6">
        <v>43104</v>
      </c>
      <c r="B26" s="9" t="s">
        <v>233</v>
      </c>
      <c r="C26" s="20" t="s">
        <v>14</v>
      </c>
      <c r="D26" s="9" t="s">
        <v>39</v>
      </c>
      <c r="E26" s="39">
        <v>2000</v>
      </c>
      <c r="F26" s="44">
        <f t="shared" si="0"/>
        <v>3.5935675141496723</v>
      </c>
      <c r="G26" s="21" t="s">
        <v>214</v>
      </c>
      <c r="H26" s="22" t="s">
        <v>40</v>
      </c>
      <c r="I26" s="23" t="s">
        <v>8</v>
      </c>
      <c r="J26" s="47">
        <v>556.54999999999995</v>
      </c>
    </row>
    <row r="27" spans="1:10" x14ac:dyDescent="0.25">
      <c r="A27" s="6">
        <v>43104</v>
      </c>
      <c r="B27" s="9" t="s">
        <v>234</v>
      </c>
      <c r="C27" s="20" t="s">
        <v>26</v>
      </c>
      <c r="D27" s="9" t="s">
        <v>39</v>
      </c>
      <c r="E27" s="39">
        <v>1200</v>
      </c>
      <c r="F27" s="44">
        <f t="shared" si="0"/>
        <v>2.1561405084898033</v>
      </c>
      <c r="G27" s="21" t="s">
        <v>214</v>
      </c>
      <c r="H27" s="22" t="s">
        <v>40</v>
      </c>
      <c r="I27" s="23" t="s">
        <v>8</v>
      </c>
      <c r="J27" s="47">
        <v>556.54999999999995</v>
      </c>
    </row>
    <row r="28" spans="1:10" x14ac:dyDescent="0.25">
      <c r="A28" s="6">
        <v>43104</v>
      </c>
      <c r="B28" s="9" t="s">
        <v>234</v>
      </c>
      <c r="C28" s="20" t="s">
        <v>26</v>
      </c>
      <c r="D28" s="9" t="s">
        <v>39</v>
      </c>
      <c r="E28" s="39">
        <v>5000</v>
      </c>
      <c r="F28" s="44">
        <f t="shared" si="0"/>
        <v>8.9839187853741809</v>
      </c>
      <c r="G28" s="21" t="s">
        <v>214</v>
      </c>
      <c r="H28" s="22" t="s">
        <v>40</v>
      </c>
      <c r="I28" s="23" t="s">
        <v>8</v>
      </c>
      <c r="J28" s="47">
        <v>556.54999999999995</v>
      </c>
    </row>
    <row r="29" spans="1:10" x14ac:dyDescent="0.25">
      <c r="A29" s="6">
        <v>43104</v>
      </c>
      <c r="B29" s="9" t="s">
        <v>235</v>
      </c>
      <c r="C29" s="20" t="s">
        <v>26</v>
      </c>
      <c r="D29" s="9" t="s">
        <v>39</v>
      </c>
      <c r="E29" s="39">
        <v>400</v>
      </c>
      <c r="F29" s="44">
        <f t="shared" si="0"/>
        <v>0.71871350282993451</v>
      </c>
      <c r="G29" s="21" t="s">
        <v>214</v>
      </c>
      <c r="H29" s="22" t="s">
        <v>40</v>
      </c>
      <c r="I29" s="23" t="s">
        <v>8</v>
      </c>
      <c r="J29" s="47">
        <v>556.54999999999995</v>
      </c>
    </row>
    <row r="30" spans="1:10" x14ac:dyDescent="0.25">
      <c r="A30" s="6">
        <v>43104</v>
      </c>
      <c r="B30" s="9" t="s">
        <v>236</v>
      </c>
      <c r="C30" s="20" t="s">
        <v>26</v>
      </c>
      <c r="D30" s="9" t="s">
        <v>39</v>
      </c>
      <c r="E30" s="39">
        <v>4000</v>
      </c>
      <c r="F30" s="44">
        <f t="shared" si="0"/>
        <v>7.1871350282993447</v>
      </c>
      <c r="G30" s="21" t="s">
        <v>214</v>
      </c>
      <c r="H30" s="22" t="s">
        <v>40</v>
      </c>
      <c r="I30" s="23" t="s">
        <v>8</v>
      </c>
      <c r="J30" s="47">
        <v>556.54999999999995</v>
      </c>
    </row>
    <row r="31" spans="1:10" x14ac:dyDescent="0.25">
      <c r="A31" s="6">
        <v>43104</v>
      </c>
      <c r="B31" s="9" t="s">
        <v>237</v>
      </c>
      <c r="C31" s="20" t="s">
        <v>14</v>
      </c>
      <c r="D31" s="9" t="s">
        <v>39</v>
      </c>
      <c r="E31" s="8">
        <v>5000</v>
      </c>
      <c r="F31" s="44">
        <f t="shared" si="0"/>
        <v>8.9839187853741809</v>
      </c>
      <c r="G31" s="21" t="s">
        <v>214</v>
      </c>
      <c r="H31" s="22" t="s">
        <v>40</v>
      </c>
      <c r="I31" s="23" t="s">
        <v>8</v>
      </c>
      <c r="J31" s="47">
        <v>556.54999999999995</v>
      </c>
    </row>
    <row r="32" spans="1:10" x14ac:dyDescent="0.25">
      <c r="A32" s="6">
        <v>43104</v>
      </c>
      <c r="B32" s="9" t="s">
        <v>238</v>
      </c>
      <c r="C32" s="20" t="s">
        <v>12</v>
      </c>
      <c r="D32" s="9" t="s">
        <v>39</v>
      </c>
      <c r="E32" s="8">
        <v>4000</v>
      </c>
      <c r="F32" s="44">
        <f t="shared" si="0"/>
        <v>7.1871350282993447</v>
      </c>
      <c r="G32" s="21" t="s">
        <v>214</v>
      </c>
      <c r="H32" s="22" t="s">
        <v>40</v>
      </c>
      <c r="I32" s="23" t="s">
        <v>8</v>
      </c>
      <c r="J32" s="47">
        <v>556.54999999999995</v>
      </c>
    </row>
    <row r="33" spans="1:10" x14ac:dyDescent="0.25">
      <c r="A33" s="6">
        <v>43104</v>
      </c>
      <c r="B33" s="7" t="s">
        <v>239</v>
      </c>
      <c r="C33" s="24" t="s">
        <v>12</v>
      </c>
      <c r="D33" s="7" t="s">
        <v>19</v>
      </c>
      <c r="E33" s="8">
        <v>4000</v>
      </c>
      <c r="F33" s="44">
        <f t="shared" si="0"/>
        <v>7.1871350282993447</v>
      </c>
      <c r="G33" s="21" t="s">
        <v>20</v>
      </c>
      <c r="H33" s="22" t="s">
        <v>40</v>
      </c>
      <c r="I33" s="23" t="s">
        <v>8</v>
      </c>
      <c r="J33" s="47">
        <v>556.54999999999995</v>
      </c>
    </row>
    <row r="34" spans="1:10" x14ac:dyDescent="0.25">
      <c r="A34" s="6">
        <v>43105</v>
      </c>
      <c r="B34" s="7" t="s">
        <v>239</v>
      </c>
      <c r="C34" s="24" t="s">
        <v>12</v>
      </c>
      <c r="D34" s="7" t="s">
        <v>19</v>
      </c>
      <c r="E34" s="8">
        <v>4000</v>
      </c>
      <c r="F34" s="44">
        <f t="shared" si="0"/>
        <v>7.1871350282993447</v>
      </c>
      <c r="G34" s="21" t="s">
        <v>20</v>
      </c>
      <c r="H34" s="22" t="s">
        <v>40</v>
      </c>
      <c r="I34" s="23" t="s">
        <v>8</v>
      </c>
      <c r="J34" s="47">
        <v>556.54999999999995</v>
      </c>
    </row>
    <row r="35" spans="1:10" x14ac:dyDescent="0.25">
      <c r="A35" s="6">
        <v>43106</v>
      </c>
      <c r="B35" s="7" t="s">
        <v>240</v>
      </c>
      <c r="C35" s="24" t="s">
        <v>12</v>
      </c>
      <c r="D35" s="7" t="s">
        <v>19</v>
      </c>
      <c r="E35" s="8">
        <v>8000</v>
      </c>
      <c r="F35" s="44">
        <f t="shared" si="0"/>
        <v>14.374270056598689</v>
      </c>
      <c r="G35" s="21" t="s">
        <v>20</v>
      </c>
      <c r="H35" s="22" t="s">
        <v>40</v>
      </c>
      <c r="I35" s="23" t="s">
        <v>8</v>
      </c>
      <c r="J35" s="47">
        <v>556.54999999999995</v>
      </c>
    </row>
    <row r="36" spans="1:10" x14ac:dyDescent="0.25">
      <c r="A36" s="6">
        <v>43106</v>
      </c>
      <c r="B36" s="7" t="s">
        <v>241</v>
      </c>
      <c r="C36" s="24" t="s">
        <v>12</v>
      </c>
      <c r="D36" s="7" t="s">
        <v>19</v>
      </c>
      <c r="E36" s="8">
        <v>4000</v>
      </c>
      <c r="F36" s="44">
        <f t="shared" si="0"/>
        <v>7.1871350282993447</v>
      </c>
      <c r="G36" s="21" t="s">
        <v>20</v>
      </c>
      <c r="H36" s="22" t="s">
        <v>40</v>
      </c>
      <c r="I36" s="23" t="s">
        <v>8</v>
      </c>
      <c r="J36" s="47">
        <v>556.54999999999995</v>
      </c>
    </row>
    <row r="37" spans="1:10" x14ac:dyDescent="0.25">
      <c r="A37" s="6">
        <v>43107</v>
      </c>
      <c r="B37" s="7" t="s">
        <v>240</v>
      </c>
      <c r="C37" s="20" t="s">
        <v>12</v>
      </c>
      <c r="D37" s="9" t="s">
        <v>19</v>
      </c>
      <c r="E37" s="8">
        <v>8000</v>
      </c>
      <c r="F37" s="44">
        <f t="shared" si="0"/>
        <v>14.374270056598689</v>
      </c>
      <c r="G37" s="21" t="s">
        <v>20</v>
      </c>
      <c r="H37" s="22" t="s">
        <v>40</v>
      </c>
      <c r="I37" s="23" t="s">
        <v>8</v>
      </c>
      <c r="J37" s="47">
        <v>556.54999999999995</v>
      </c>
    </row>
    <row r="38" spans="1:10" x14ac:dyDescent="0.25">
      <c r="A38" s="6">
        <v>43107</v>
      </c>
      <c r="B38" s="7" t="s">
        <v>239</v>
      </c>
      <c r="C38" s="20" t="s">
        <v>12</v>
      </c>
      <c r="D38" s="9" t="s">
        <v>15</v>
      </c>
      <c r="E38" s="8">
        <v>4000</v>
      </c>
      <c r="F38" s="44">
        <f t="shared" si="0"/>
        <v>7.1871350282993447</v>
      </c>
      <c r="G38" s="21" t="s">
        <v>20</v>
      </c>
      <c r="H38" s="22" t="s">
        <v>40</v>
      </c>
      <c r="I38" s="23" t="s">
        <v>8</v>
      </c>
      <c r="J38" s="47">
        <v>556.54999999999995</v>
      </c>
    </row>
    <row r="39" spans="1:10" x14ac:dyDescent="0.25">
      <c r="A39" s="6">
        <v>43108</v>
      </c>
      <c r="B39" s="7" t="s">
        <v>240</v>
      </c>
      <c r="C39" s="20" t="s">
        <v>12</v>
      </c>
      <c r="D39" s="9" t="s">
        <v>19</v>
      </c>
      <c r="E39" s="8">
        <v>8000</v>
      </c>
      <c r="F39" s="44">
        <f t="shared" si="0"/>
        <v>14.374270056598689</v>
      </c>
      <c r="G39" s="21" t="s">
        <v>20</v>
      </c>
      <c r="H39" s="22" t="s">
        <v>40</v>
      </c>
      <c r="I39" s="23" t="s">
        <v>8</v>
      </c>
      <c r="J39" s="47">
        <v>556.54999999999995</v>
      </c>
    </row>
    <row r="40" spans="1:10" x14ac:dyDescent="0.25">
      <c r="A40" s="6">
        <v>43108</v>
      </c>
      <c r="B40" s="7" t="s">
        <v>242</v>
      </c>
      <c r="C40" s="20" t="s">
        <v>9</v>
      </c>
      <c r="D40" s="9" t="s">
        <v>10</v>
      </c>
      <c r="E40" s="8">
        <v>5000</v>
      </c>
      <c r="F40" s="44">
        <f t="shared" si="0"/>
        <v>8.9839187853741809</v>
      </c>
      <c r="G40" s="21" t="s">
        <v>35</v>
      </c>
      <c r="H40" s="22" t="s">
        <v>40</v>
      </c>
      <c r="I40" s="23" t="s">
        <v>8</v>
      </c>
      <c r="J40" s="47">
        <v>556.54999999999995</v>
      </c>
    </row>
    <row r="41" spans="1:10" x14ac:dyDescent="0.25">
      <c r="A41" s="6">
        <v>43108</v>
      </c>
      <c r="B41" s="7" t="s">
        <v>243</v>
      </c>
      <c r="C41" s="20" t="s">
        <v>9</v>
      </c>
      <c r="D41" s="9" t="s">
        <v>10</v>
      </c>
      <c r="E41" s="8">
        <v>45000</v>
      </c>
      <c r="F41" s="44">
        <f t="shared" si="0"/>
        <v>80.855269068367633</v>
      </c>
      <c r="G41" s="21" t="s">
        <v>35</v>
      </c>
      <c r="H41" s="22" t="s">
        <v>40</v>
      </c>
      <c r="I41" s="23" t="s">
        <v>8</v>
      </c>
      <c r="J41" s="47">
        <v>556.54999999999995</v>
      </c>
    </row>
    <row r="42" spans="1:10" x14ac:dyDescent="0.25">
      <c r="A42" s="6">
        <v>43108</v>
      </c>
      <c r="B42" s="7" t="s">
        <v>244</v>
      </c>
      <c r="C42" s="20" t="s">
        <v>12</v>
      </c>
      <c r="D42" s="9" t="s">
        <v>10</v>
      </c>
      <c r="E42" s="8">
        <v>3100</v>
      </c>
      <c r="F42" s="44">
        <f t="shared" si="0"/>
        <v>5.5700296469319923</v>
      </c>
      <c r="G42" s="21" t="s">
        <v>35</v>
      </c>
      <c r="H42" s="22" t="s">
        <v>40</v>
      </c>
      <c r="I42" s="23" t="s">
        <v>8</v>
      </c>
      <c r="J42" s="47">
        <v>556.54999999999995</v>
      </c>
    </row>
    <row r="43" spans="1:10" x14ac:dyDescent="0.25">
      <c r="A43" s="6">
        <v>43108</v>
      </c>
      <c r="B43" s="7" t="s">
        <v>245</v>
      </c>
      <c r="C43" s="20" t="s">
        <v>12</v>
      </c>
      <c r="D43" s="9" t="s">
        <v>13</v>
      </c>
      <c r="E43" s="8">
        <v>16000</v>
      </c>
      <c r="F43" s="44">
        <f t="shared" si="0"/>
        <v>28.748540113197379</v>
      </c>
      <c r="G43" s="21" t="s">
        <v>25</v>
      </c>
      <c r="H43" s="22" t="s">
        <v>40</v>
      </c>
      <c r="I43" s="23" t="s">
        <v>8</v>
      </c>
      <c r="J43" s="47">
        <v>556.54999999999995</v>
      </c>
    </row>
    <row r="44" spans="1:10" x14ac:dyDescent="0.25">
      <c r="A44" s="6">
        <v>43108</v>
      </c>
      <c r="B44" s="7" t="s">
        <v>246</v>
      </c>
      <c r="C44" s="20" t="s">
        <v>12</v>
      </c>
      <c r="D44" s="9" t="s">
        <v>10</v>
      </c>
      <c r="E44" s="8">
        <v>12500</v>
      </c>
      <c r="F44" s="44">
        <f t="shared" si="0"/>
        <v>22.459796963435451</v>
      </c>
      <c r="G44" s="21" t="s">
        <v>35</v>
      </c>
      <c r="H44" s="22" t="s">
        <v>40</v>
      </c>
      <c r="I44" s="23" t="s">
        <v>8</v>
      </c>
      <c r="J44" s="47">
        <v>556.54999999999995</v>
      </c>
    </row>
    <row r="45" spans="1:10" x14ac:dyDescent="0.25">
      <c r="A45" s="6">
        <v>43109</v>
      </c>
      <c r="B45" s="7" t="s">
        <v>240</v>
      </c>
      <c r="C45" s="20" t="s">
        <v>12</v>
      </c>
      <c r="D45" s="9" t="s">
        <v>19</v>
      </c>
      <c r="E45" s="8">
        <v>8000</v>
      </c>
      <c r="F45" s="44">
        <f t="shared" si="0"/>
        <v>14.374270056598689</v>
      </c>
      <c r="G45" s="21" t="s">
        <v>20</v>
      </c>
      <c r="H45" s="22" t="s">
        <v>40</v>
      </c>
      <c r="I45" s="23" t="s">
        <v>8</v>
      </c>
      <c r="J45" s="47">
        <v>556.54999999999995</v>
      </c>
    </row>
    <row r="46" spans="1:10" x14ac:dyDescent="0.25">
      <c r="A46" s="6">
        <v>43109</v>
      </c>
      <c r="B46" s="7" t="s">
        <v>247</v>
      </c>
      <c r="C46" s="20" t="s">
        <v>14</v>
      </c>
      <c r="D46" s="9" t="s">
        <v>23</v>
      </c>
      <c r="E46" s="8">
        <v>10000</v>
      </c>
      <c r="F46" s="44">
        <f t="shared" si="0"/>
        <v>17.967837570748362</v>
      </c>
      <c r="G46" s="21" t="s">
        <v>24</v>
      </c>
      <c r="H46" s="22" t="s">
        <v>40</v>
      </c>
      <c r="I46" s="23" t="s">
        <v>8</v>
      </c>
      <c r="J46" s="47">
        <v>556.54999999999995</v>
      </c>
    </row>
    <row r="47" spans="1:10" x14ac:dyDescent="0.25">
      <c r="A47" s="6">
        <v>43109</v>
      </c>
      <c r="B47" s="7" t="s">
        <v>248</v>
      </c>
      <c r="C47" s="20" t="s">
        <v>14</v>
      </c>
      <c r="D47" s="9" t="s">
        <v>10</v>
      </c>
      <c r="E47" s="8">
        <v>5000</v>
      </c>
      <c r="F47" s="44">
        <f t="shared" si="0"/>
        <v>8.9839187853741809</v>
      </c>
      <c r="G47" s="21" t="s">
        <v>35</v>
      </c>
      <c r="H47" s="22" t="s">
        <v>40</v>
      </c>
      <c r="I47" s="23" t="s">
        <v>8</v>
      </c>
      <c r="J47" s="47">
        <v>556.54999999999995</v>
      </c>
    </row>
    <row r="48" spans="1:10" x14ac:dyDescent="0.25">
      <c r="A48" s="6">
        <v>43109</v>
      </c>
      <c r="B48" s="7" t="s">
        <v>249</v>
      </c>
      <c r="C48" s="20" t="s">
        <v>14</v>
      </c>
      <c r="D48" s="9" t="s">
        <v>15</v>
      </c>
      <c r="E48" s="8">
        <v>5000</v>
      </c>
      <c r="F48" s="44">
        <f t="shared" si="0"/>
        <v>8.9839187853741809</v>
      </c>
      <c r="G48" s="4" t="s">
        <v>16</v>
      </c>
      <c r="H48" s="22" t="s">
        <v>40</v>
      </c>
      <c r="I48" s="23" t="s">
        <v>8</v>
      </c>
      <c r="J48" s="47">
        <v>556.54999999999995</v>
      </c>
    </row>
    <row r="49" spans="1:10" x14ac:dyDescent="0.25">
      <c r="A49" s="6">
        <v>43109</v>
      </c>
      <c r="B49" s="7" t="s">
        <v>250</v>
      </c>
      <c r="C49" s="20" t="s">
        <v>14</v>
      </c>
      <c r="D49" s="9" t="s">
        <v>15</v>
      </c>
      <c r="E49" s="8">
        <v>5000</v>
      </c>
      <c r="F49" s="44">
        <f t="shared" si="0"/>
        <v>8.9839187853741809</v>
      </c>
      <c r="G49" s="45" t="s">
        <v>17</v>
      </c>
      <c r="H49" s="22" t="s">
        <v>40</v>
      </c>
      <c r="I49" s="23" t="s">
        <v>8</v>
      </c>
      <c r="J49" s="47">
        <v>556.54999999999995</v>
      </c>
    </row>
    <row r="50" spans="1:10" x14ac:dyDescent="0.25">
      <c r="A50" s="6">
        <v>43109</v>
      </c>
      <c r="B50" s="7" t="s">
        <v>251</v>
      </c>
      <c r="C50" s="20" t="s">
        <v>14</v>
      </c>
      <c r="D50" s="9" t="s">
        <v>19</v>
      </c>
      <c r="E50" s="8">
        <v>5000</v>
      </c>
      <c r="F50" s="44">
        <f t="shared" si="0"/>
        <v>8.9839187853741809</v>
      </c>
      <c r="G50" s="21" t="s">
        <v>20</v>
      </c>
      <c r="H50" s="22" t="s">
        <v>40</v>
      </c>
      <c r="I50" s="23" t="s">
        <v>8</v>
      </c>
      <c r="J50" s="47">
        <v>556.54999999999995</v>
      </c>
    </row>
    <row r="51" spans="1:10" x14ac:dyDescent="0.25">
      <c r="A51" s="6">
        <v>43109</v>
      </c>
      <c r="B51" s="7" t="s">
        <v>252</v>
      </c>
      <c r="C51" s="20" t="s">
        <v>14</v>
      </c>
      <c r="D51" s="9" t="s">
        <v>13</v>
      </c>
      <c r="E51" s="8">
        <v>5000</v>
      </c>
      <c r="F51" s="44">
        <f t="shared" si="0"/>
        <v>8.9839187853741809</v>
      </c>
      <c r="G51" s="21" t="s">
        <v>25</v>
      </c>
      <c r="H51" s="22" t="s">
        <v>40</v>
      </c>
      <c r="I51" s="23" t="s">
        <v>8</v>
      </c>
      <c r="J51" s="47">
        <v>556.54999999999995</v>
      </c>
    </row>
    <row r="52" spans="1:10" x14ac:dyDescent="0.25">
      <c r="A52" s="6">
        <v>43109</v>
      </c>
      <c r="B52" s="7" t="s">
        <v>33</v>
      </c>
      <c r="C52" s="20" t="s">
        <v>9</v>
      </c>
      <c r="D52" s="9" t="s">
        <v>10</v>
      </c>
      <c r="E52" s="8">
        <v>12200</v>
      </c>
      <c r="F52" s="44">
        <f t="shared" si="0"/>
        <v>21.920761836313002</v>
      </c>
      <c r="G52" s="21" t="s">
        <v>35</v>
      </c>
      <c r="H52" s="22" t="s">
        <v>40</v>
      </c>
      <c r="I52" s="23" t="s">
        <v>8</v>
      </c>
      <c r="J52" s="47">
        <v>556.54999999999995</v>
      </c>
    </row>
    <row r="53" spans="1:10" x14ac:dyDescent="0.25">
      <c r="A53" s="6">
        <v>43109</v>
      </c>
      <c r="B53" s="7" t="s">
        <v>253</v>
      </c>
      <c r="C53" s="20" t="s">
        <v>12</v>
      </c>
      <c r="D53" s="9" t="s">
        <v>10</v>
      </c>
      <c r="E53" s="8">
        <v>500</v>
      </c>
      <c r="F53" s="44">
        <f t="shared" si="0"/>
        <v>0.89839187853741809</v>
      </c>
      <c r="G53" s="21" t="s">
        <v>35</v>
      </c>
      <c r="H53" s="22" t="s">
        <v>40</v>
      </c>
      <c r="I53" s="23" t="s">
        <v>8</v>
      </c>
      <c r="J53" s="47">
        <v>556.54999999999995</v>
      </c>
    </row>
    <row r="54" spans="1:10" x14ac:dyDescent="0.25">
      <c r="A54" s="6">
        <v>43110</v>
      </c>
      <c r="B54" s="7" t="s">
        <v>254</v>
      </c>
      <c r="C54" s="20" t="s">
        <v>12</v>
      </c>
      <c r="D54" s="9" t="s">
        <v>19</v>
      </c>
      <c r="E54" s="8">
        <v>12500</v>
      </c>
      <c r="F54" s="44">
        <f t="shared" si="0"/>
        <v>22.459796963435451</v>
      </c>
      <c r="G54" s="21" t="s">
        <v>20</v>
      </c>
      <c r="H54" s="22" t="s">
        <v>40</v>
      </c>
      <c r="I54" s="23" t="s">
        <v>8</v>
      </c>
      <c r="J54" s="47">
        <v>556.54999999999995</v>
      </c>
    </row>
    <row r="55" spans="1:10" x14ac:dyDescent="0.25">
      <c r="A55" s="6">
        <v>43110</v>
      </c>
      <c r="B55" s="7" t="s">
        <v>255</v>
      </c>
      <c r="C55" s="20" t="s">
        <v>9</v>
      </c>
      <c r="D55" s="5" t="s">
        <v>10</v>
      </c>
      <c r="E55" s="8">
        <v>18000</v>
      </c>
      <c r="F55" s="44">
        <f t="shared" si="0"/>
        <v>32.342107627347055</v>
      </c>
      <c r="G55" s="27" t="s">
        <v>35</v>
      </c>
      <c r="H55" s="22" t="s">
        <v>40</v>
      </c>
      <c r="I55" s="23" t="s">
        <v>8</v>
      </c>
      <c r="J55" s="47">
        <v>556.54999999999995</v>
      </c>
    </row>
    <row r="56" spans="1:10" x14ac:dyDescent="0.25">
      <c r="A56" s="6">
        <v>43110</v>
      </c>
      <c r="B56" s="7" t="s">
        <v>256</v>
      </c>
      <c r="C56" s="20" t="s">
        <v>26</v>
      </c>
      <c r="D56" s="5" t="s">
        <v>15</v>
      </c>
      <c r="E56" s="8">
        <v>65000</v>
      </c>
      <c r="F56" s="44">
        <f t="shared" si="0"/>
        <v>116.79094420986435</v>
      </c>
      <c r="G56" s="27" t="s">
        <v>17</v>
      </c>
      <c r="H56" s="22" t="s">
        <v>40</v>
      </c>
      <c r="I56" s="23" t="s">
        <v>8</v>
      </c>
      <c r="J56" s="47">
        <v>556.54999999999995</v>
      </c>
    </row>
    <row r="57" spans="1:10" x14ac:dyDescent="0.25">
      <c r="A57" s="6">
        <v>43110</v>
      </c>
      <c r="B57" s="7" t="s">
        <v>257</v>
      </c>
      <c r="C57" s="20" t="s">
        <v>12</v>
      </c>
      <c r="D57" s="5" t="s">
        <v>15</v>
      </c>
      <c r="E57" s="8">
        <v>28000</v>
      </c>
      <c r="F57" s="44">
        <f t="shared" si="0"/>
        <v>50.309945198095413</v>
      </c>
      <c r="G57" s="27" t="s">
        <v>17</v>
      </c>
      <c r="H57" s="22" t="s">
        <v>40</v>
      </c>
      <c r="I57" s="23" t="s">
        <v>8</v>
      </c>
      <c r="J57" s="47">
        <v>556.54999999999995</v>
      </c>
    </row>
    <row r="58" spans="1:10" x14ac:dyDescent="0.25">
      <c r="A58" s="6">
        <v>43110</v>
      </c>
      <c r="B58" s="7" t="s">
        <v>258</v>
      </c>
      <c r="C58" s="20" t="s">
        <v>32</v>
      </c>
      <c r="D58" s="5" t="s">
        <v>10</v>
      </c>
      <c r="E58" s="26">
        <v>30000</v>
      </c>
      <c r="F58" s="44">
        <f t="shared" si="0"/>
        <v>53.903512712245089</v>
      </c>
      <c r="G58" s="29" t="s">
        <v>35</v>
      </c>
      <c r="H58" s="22" t="s">
        <v>40</v>
      </c>
      <c r="I58" s="23" t="s">
        <v>8</v>
      </c>
      <c r="J58" s="47">
        <v>556.54999999999995</v>
      </c>
    </row>
    <row r="59" spans="1:10" x14ac:dyDescent="0.25">
      <c r="A59" s="6">
        <v>43110</v>
      </c>
      <c r="B59" s="7" t="s">
        <v>259</v>
      </c>
      <c r="C59" s="20" t="s">
        <v>12</v>
      </c>
      <c r="D59" s="5" t="s">
        <v>10</v>
      </c>
      <c r="E59" s="26">
        <v>2600</v>
      </c>
      <c r="F59" s="44">
        <f t="shared" si="0"/>
        <v>4.6716377683945742</v>
      </c>
      <c r="G59" s="29" t="s">
        <v>35</v>
      </c>
      <c r="H59" s="22" t="s">
        <v>40</v>
      </c>
      <c r="I59" s="23" t="s">
        <v>8</v>
      </c>
      <c r="J59" s="47">
        <v>556.54999999999995</v>
      </c>
    </row>
    <row r="60" spans="1:10" x14ac:dyDescent="0.25">
      <c r="A60" s="6">
        <v>43110</v>
      </c>
      <c r="B60" s="7" t="s">
        <v>260</v>
      </c>
      <c r="C60" s="20" t="s">
        <v>481</v>
      </c>
      <c r="D60" s="5" t="s">
        <v>10</v>
      </c>
      <c r="E60" s="26">
        <v>15000</v>
      </c>
      <c r="F60" s="44">
        <f t="shared" si="0"/>
        <v>26.951756356122544</v>
      </c>
      <c r="G60" s="29" t="s">
        <v>35</v>
      </c>
      <c r="H60" s="22" t="s">
        <v>40</v>
      </c>
      <c r="I60" s="23" t="s">
        <v>8</v>
      </c>
      <c r="J60" s="47">
        <v>556.54999999999995</v>
      </c>
    </row>
    <row r="61" spans="1:10" x14ac:dyDescent="0.25">
      <c r="A61" s="6">
        <v>43110</v>
      </c>
      <c r="B61" s="7" t="s">
        <v>261</v>
      </c>
      <c r="C61" s="20" t="s">
        <v>12</v>
      </c>
      <c r="D61" s="5" t="s">
        <v>15</v>
      </c>
      <c r="E61" s="26">
        <v>9000</v>
      </c>
      <c r="F61" s="44">
        <f t="shared" si="0"/>
        <v>16.171053813673527</v>
      </c>
      <c r="G61" s="29" t="s">
        <v>16</v>
      </c>
      <c r="H61" s="22" t="s">
        <v>40</v>
      </c>
      <c r="I61" s="23" t="s">
        <v>8</v>
      </c>
      <c r="J61" s="47">
        <v>556.54999999999995</v>
      </c>
    </row>
    <row r="62" spans="1:10" x14ac:dyDescent="0.25">
      <c r="A62" s="6">
        <v>43110</v>
      </c>
      <c r="B62" s="7" t="s">
        <v>262</v>
      </c>
      <c r="C62" s="20" t="s">
        <v>12</v>
      </c>
      <c r="D62" s="5" t="s">
        <v>15</v>
      </c>
      <c r="E62" s="26">
        <v>11000</v>
      </c>
      <c r="F62" s="44">
        <f t="shared" si="0"/>
        <v>19.7646213278232</v>
      </c>
      <c r="G62" s="29" t="s">
        <v>16</v>
      </c>
      <c r="H62" s="22" t="s">
        <v>40</v>
      </c>
      <c r="I62" s="23" t="s">
        <v>8</v>
      </c>
      <c r="J62" s="47">
        <v>556.54999999999995</v>
      </c>
    </row>
    <row r="63" spans="1:10" x14ac:dyDescent="0.25">
      <c r="A63" s="6">
        <v>43110</v>
      </c>
      <c r="B63" s="7" t="s">
        <v>263</v>
      </c>
      <c r="C63" s="20" t="s">
        <v>12</v>
      </c>
      <c r="D63" s="5" t="s">
        <v>15</v>
      </c>
      <c r="E63" s="26">
        <v>14500</v>
      </c>
      <c r="F63" s="44">
        <f t="shared" si="0"/>
        <v>26.053364477585124</v>
      </c>
      <c r="G63" s="29" t="s">
        <v>16</v>
      </c>
      <c r="H63" s="22" t="s">
        <v>40</v>
      </c>
      <c r="I63" s="23" t="s">
        <v>8</v>
      </c>
      <c r="J63" s="47">
        <v>556.54999999999995</v>
      </c>
    </row>
    <row r="64" spans="1:10" x14ac:dyDescent="0.25">
      <c r="A64" s="6">
        <v>43110</v>
      </c>
      <c r="B64" s="7" t="s">
        <v>264</v>
      </c>
      <c r="C64" s="20" t="s">
        <v>12</v>
      </c>
      <c r="D64" s="5" t="s">
        <v>15</v>
      </c>
      <c r="E64" s="26">
        <v>10500</v>
      </c>
      <c r="F64" s="44">
        <f t="shared" si="0"/>
        <v>18.866229449285779</v>
      </c>
      <c r="G64" s="29" t="s">
        <v>16</v>
      </c>
      <c r="H64" s="22" t="s">
        <v>40</v>
      </c>
      <c r="I64" s="23" t="s">
        <v>8</v>
      </c>
      <c r="J64" s="47">
        <v>556.54999999999995</v>
      </c>
    </row>
    <row r="65" spans="1:10" x14ac:dyDescent="0.25">
      <c r="A65" s="6">
        <v>43110</v>
      </c>
      <c r="B65" s="7" t="s">
        <v>265</v>
      </c>
      <c r="C65" s="20" t="s">
        <v>12</v>
      </c>
      <c r="D65" s="5" t="s">
        <v>15</v>
      </c>
      <c r="E65" s="26">
        <f>5500+3500+4500</f>
        <v>13500</v>
      </c>
      <c r="F65" s="44">
        <f t="shared" si="0"/>
        <v>24.256580720510289</v>
      </c>
      <c r="G65" s="29" t="s">
        <v>16</v>
      </c>
      <c r="H65" s="22" t="s">
        <v>40</v>
      </c>
      <c r="I65" s="23" t="s">
        <v>8</v>
      </c>
      <c r="J65" s="47">
        <v>556.54999999999995</v>
      </c>
    </row>
    <row r="66" spans="1:10" x14ac:dyDescent="0.25">
      <c r="A66" s="6">
        <v>43110</v>
      </c>
      <c r="B66" s="7" t="s">
        <v>266</v>
      </c>
      <c r="C66" s="20" t="s">
        <v>12</v>
      </c>
      <c r="D66" s="5" t="s">
        <v>15</v>
      </c>
      <c r="E66" s="26">
        <f>5000+150</f>
        <v>5150</v>
      </c>
      <c r="F66" s="44">
        <f t="shared" si="0"/>
        <v>9.2534363489354057</v>
      </c>
      <c r="G66" s="29" t="s">
        <v>16</v>
      </c>
      <c r="H66" s="22" t="s">
        <v>40</v>
      </c>
      <c r="I66" s="23" t="s">
        <v>8</v>
      </c>
      <c r="J66" s="47">
        <v>556.54999999999995</v>
      </c>
    </row>
    <row r="67" spans="1:10" x14ac:dyDescent="0.25">
      <c r="A67" s="6">
        <v>43110</v>
      </c>
      <c r="B67" s="7" t="s">
        <v>267</v>
      </c>
      <c r="C67" s="20" t="s">
        <v>12</v>
      </c>
      <c r="D67" s="5" t="s">
        <v>15</v>
      </c>
      <c r="E67" s="26">
        <v>16200</v>
      </c>
      <c r="F67" s="44">
        <f t="shared" si="0"/>
        <v>29.107896864612346</v>
      </c>
      <c r="G67" s="29" t="s">
        <v>16</v>
      </c>
      <c r="H67" s="22" t="s">
        <v>40</v>
      </c>
      <c r="I67" s="23" t="s">
        <v>8</v>
      </c>
      <c r="J67" s="47">
        <v>556.54999999999995</v>
      </c>
    </row>
    <row r="68" spans="1:10" x14ac:dyDescent="0.25">
      <c r="A68" s="6">
        <v>43110</v>
      </c>
      <c r="B68" s="7" t="s">
        <v>268</v>
      </c>
      <c r="C68" s="20" t="s">
        <v>26</v>
      </c>
      <c r="D68" s="5" t="s">
        <v>15</v>
      </c>
      <c r="E68" s="26">
        <v>102000</v>
      </c>
      <c r="F68" s="44">
        <f t="shared" ref="F68:F131" si="1">+E68/J68</f>
        <v>183.27194322163328</v>
      </c>
      <c r="G68" s="29" t="s">
        <v>16</v>
      </c>
      <c r="H68" s="22" t="s">
        <v>40</v>
      </c>
      <c r="I68" s="23" t="s">
        <v>8</v>
      </c>
      <c r="J68" s="47">
        <v>556.54999999999995</v>
      </c>
    </row>
    <row r="69" spans="1:10" x14ac:dyDescent="0.25">
      <c r="A69" s="6">
        <v>43110</v>
      </c>
      <c r="B69" s="7" t="s">
        <v>269</v>
      </c>
      <c r="C69" s="20" t="s">
        <v>12</v>
      </c>
      <c r="D69" s="5" t="s">
        <v>13</v>
      </c>
      <c r="E69" s="26">
        <v>2600</v>
      </c>
      <c r="F69" s="44">
        <f t="shared" si="1"/>
        <v>4.6716377683945742</v>
      </c>
      <c r="G69" s="29" t="s">
        <v>270</v>
      </c>
      <c r="H69" s="22" t="s">
        <v>40</v>
      </c>
      <c r="I69" s="23" t="s">
        <v>8</v>
      </c>
      <c r="J69" s="47">
        <v>556.54999999999995</v>
      </c>
    </row>
    <row r="70" spans="1:10" x14ac:dyDescent="0.25">
      <c r="A70" s="6">
        <v>43110</v>
      </c>
      <c r="B70" s="7" t="s">
        <v>271</v>
      </c>
      <c r="C70" s="20" t="s">
        <v>26</v>
      </c>
      <c r="D70" s="5" t="s">
        <v>13</v>
      </c>
      <c r="E70" s="26">
        <v>3200</v>
      </c>
      <c r="F70" s="44">
        <f t="shared" si="1"/>
        <v>5.7497080226394761</v>
      </c>
      <c r="G70" s="29" t="s">
        <v>270</v>
      </c>
      <c r="H70" s="22" t="s">
        <v>40</v>
      </c>
      <c r="I70" s="23" t="s">
        <v>8</v>
      </c>
      <c r="J70" s="47">
        <v>556.54999999999995</v>
      </c>
    </row>
    <row r="71" spans="1:10" x14ac:dyDescent="0.25">
      <c r="A71" s="6">
        <v>43110</v>
      </c>
      <c r="B71" s="7" t="s">
        <v>272</v>
      </c>
      <c r="C71" s="20" t="s">
        <v>14</v>
      </c>
      <c r="D71" s="5" t="s">
        <v>13</v>
      </c>
      <c r="E71" s="26">
        <v>3000</v>
      </c>
      <c r="F71" s="44">
        <f t="shared" si="1"/>
        <v>5.3903512712245085</v>
      </c>
      <c r="G71" s="29" t="s">
        <v>270</v>
      </c>
      <c r="H71" s="22" t="s">
        <v>40</v>
      </c>
      <c r="I71" s="23" t="s">
        <v>8</v>
      </c>
      <c r="J71" s="47">
        <v>556.54999999999995</v>
      </c>
    </row>
    <row r="72" spans="1:10" x14ac:dyDescent="0.25">
      <c r="A72" s="6">
        <v>43110</v>
      </c>
      <c r="B72" s="7" t="s">
        <v>273</v>
      </c>
      <c r="C72" s="20" t="s">
        <v>14</v>
      </c>
      <c r="D72" s="5" t="s">
        <v>13</v>
      </c>
      <c r="E72" s="26">
        <v>1000</v>
      </c>
      <c r="F72" s="44">
        <f t="shared" si="1"/>
        <v>1.7967837570748362</v>
      </c>
      <c r="G72" s="29" t="s">
        <v>270</v>
      </c>
      <c r="H72" s="22" t="s">
        <v>40</v>
      </c>
      <c r="I72" s="23" t="s">
        <v>8</v>
      </c>
      <c r="J72" s="47">
        <v>556.54999999999995</v>
      </c>
    </row>
    <row r="73" spans="1:10" x14ac:dyDescent="0.25">
      <c r="A73" s="6">
        <v>43110</v>
      </c>
      <c r="B73" s="7" t="s">
        <v>274</v>
      </c>
      <c r="C73" s="20" t="s">
        <v>12</v>
      </c>
      <c r="D73" s="5" t="s">
        <v>13</v>
      </c>
      <c r="E73" s="26">
        <v>200</v>
      </c>
      <c r="F73" s="44">
        <f t="shared" si="1"/>
        <v>0.35935675141496726</v>
      </c>
      <c r="G73" s="29" t="s">
        <v>270</v>
      </c>
      <c r="H73" s="22" t="s">
        <v>40</v>
      </c>
      <c r="I73" s="23" t="s">
        <v>8</v>
      </c>
      <c r="J73" s="47">
        <v>556.54999999999995</v>
      </c>
    </row>
    <row r="74" spans="1:10" x14ac:dyDescent="0.25">
      <c r="A74" s="6">
        <v>43110</v>
      </c>
      <c r="B74" s="7" t="s">
        <v>275</v>
      </c>
      <c r="C74" s="20" t="s">
        <v>26</v>
      </c>
      <c r="D74" s="5" t="s">
        <v>13</v>
      </c>
      <c r="E74" s="26">
        <v>6500</v>
      </c>
      <c r="F74" s="44">
        <f t="shared" si="1"/>
        <v>11.679094420986436</v>
      </c>
      <c r="G74" s="29" t="s">
        <v>270</v>
      </c>
      <c r="H74" s="22" t="s">
        <v>40</v>
      </c>
      <c r="I74" s="23" t="s">
        <v>8</v>
      </c>
      <c r="J74" s="47">
        <v>556.54999999999995</v>
      </c>
    </row>
    <row r="75" spans="1:10" x14ac:dyDescent="0.25">
      <c r="A75" s="6">
        <v>43110</v>
      </c>
      <c r="B75" s="7" t="s">
        <v>276</v>
      </c>
      <c r="C75" s="20" t="s">
        <v>26</v>
      </c>
      <c r="D75" s="5" t="s">
        <v>13</v>
      </c>
      <c r="E75" s="26">
        <v>1500</v>
      </c>
      <c r="F75" s="44">
        <f t="shared" si="1"/>
        <v>2.6951756356122543</v>
      </c>
      <c r="G75" s="29" t="s">
        <v>270</v>
      </c>
      <c r="H75" s="22" t="s">
        <v>40</v>
      </c>
      <c r="I75" s="23" t="s">
        <v>8</v>
      </c>
      <c r="J75" s="47">
        <v>556.54999999999995</v>
      </c>
    </row>
    <row r="76" spans="1:10" x14ac:dyDescent="0.25">
      <c r="A76" s="6">
        <v>43110</v>
      </c>
      <c r="B76" s="7" t="s">
        <v>277</v>
      </c>
      <c r="C76" s="20" t="s">
        <v>26</v>
      </c>
      <c r="D76" s="5" t="s">
        <v>13</v>
      </c>
      <c r="E76" s="26">
        <v>2000</v>
      </c>
      <c r="F76" s="44">
        <f t="shared" si="1"/>
        <v>3.5935675141496723</v>
      </c>
      <c r="G76" s="29" t="s">
        <v>270</v>
      </c>
      <c r="H76" s="22" t="s">
        <v>40</v>
      </c>
      <c r="I76" s="23" t="s">
        <v>8</v>
      </c>
      <c r="J76" s="47">
        <v>556.54999999999995</v>
      </c>
    </row>
    <row r="77" spans="1:10" x14ac:dyDescent="0.25">
      <c r="A77" s="6">
        <v>43110</v>
      </c>
      <c r="B77" s="7" t="s">
        <v>278</v>
      </c>
      <c r="C77" s="20" t="s">
        <v>12</v>
      </c>
      <c r="D77" s="5" t="s">
        <v>13</v>
      </c>
      <c r="E77" s="26">
        <v>200</v>
      </c>
      <c r="F77" s="44">
        <f t="shared" si="1"/>
        <v>0.35935675141496726</v>
      </c>
      <c r="G77" s="29" t="s">
        <v>270</v>
      </c>
      <c r="H77" s="22" t="s">
        <v>40</v>
      </c>
      <c r="I77" s="23" t="s">
        <v>8</v>
      </c>
      <c r="J77" s="47">
        <v>556.54999999999995</v>
      </c>
    </row>
    <row r="78" spans="1:10" x14ac:dyDescent="0.25">
      <c r="A78" s="6">
        <v>43110</v>
      </c>
      <c r="B78" s="7" t="s">
        <v>279</v>
      </c>
      <c r="C78" s="20" t="s">
        <v>26</v>
      </c>
      <c r="D78" s="5" t="s">
        <v>13</v>
      </c>
      <c r="E78" s="26">
        <v>2900</v>
      </c>
      <c r="F78" s="44">
        <f t="shared" si="1"/>
        <v>5.2106728955170247</v>
      </c>
      <c r="G78" s="29" t="s">
        <v>270</v>
      </c>
      <c r="H78" s="22" t="s">
        <v>40</v>
      </c>
      <c r="I78" s="23" t="s">
        <v>8</v>
      </c>
      <c r="J78" s="47">
        <v>556.54999999999995</v>
      </c>
    </row>
    <row r="79" spans="1:10" x14ac:dyDescent="0.25">
      <c r="A79" s="6">
        <v>43110</v>
      </c>
      <c r="B79" s="7" t="s">
        <v>280</v>
      </c>
      <c r="C79" s="20" t="s">
        <v>26</v>
      </c>
      <c r="D79" s="5" t="s">
        <v>13</v>
      </c>
      <c r="E79" s="26">
        <v>1500</v>
      </c>
      <c r="F79" s="44">
        <f t="shared" si="1"/>
        <v>2.6951756356122543</v>
      </c>
      <c r="G79" s="29" t="s">
        <v>270</v>
      </c>
      <c r="H79" s="22" t="s">
        <v>40</v>
      </c>
      <c r="I79" s="23" t="s">
        <v>8</v>
      </c>
      <c r="J79" s="47">
        <v>556.54999999999995</v>
      </c>
    </row>
    <row r="80" spans="1:10" x14ac:dyDescent="0.25">
      <c r="A80" s="6">
        <v>43110</v>
      </c>
      <c r="B80" s="7" t="s">
        <v>281</v>
      </c>
      <c r="C80" s="20" t="s">
        <v>26</v>
      </c>
      <c r="D80" s="5" t="s">
        <v>13</v>
      </c>
      <c r="E80" s="26">
        <v>5500</v>
      </c>
      <c r="F80" s="44">
        <f t="shared" si="1"/>
        <v>9.8823106639115998</v>
      </c>
      <c r="G80" s="29" t="s">
        <v>270</v>
      </c>
      <c r="H80" s="22" t="s">
        <v>40</v>
      </c>
      <c r="I80" s="23" t="s">
        <v>8</v>
      </c>
      <c r="J80" s="47">
        <v>556.54999999999995</v>
      </c>
    </row>
    <row r="81" spans="1:10" x14ac:dyDescent="0.25">
      <c r="A81" s="6">
        <v>43110</v>
      </c>
      <c r="B81" s="7" t="s">
        <v>278</v>
      </c>
      <c r="C81" s="20" t="s">
        <v>12</v>
      </c>
      <c r="D81" s="5" t="s">
        <v>13</v>
      </c>
      <c r="E81" s="26">
        <v>200</v>
      </c>
      <c r="F81" s="44">
        <f t="shared" si="1"/>
        <v>0.35935675141496726</v>
      </c>
      <c r="G81" s="29" t="s">
        <v>270</v>
      </c>
      <c r="H81" s="22" t="s">
        <v>40</v>
      </c>
      <c r="I81" s="23" t="s">
        <v>8</v>
      </c>
      <c r="J81" s="47">
        <v>556.54999999999995</v>
      </c>
    </row>
    <row r="82" spans="1:10" x14ac:dyDescent="0.25">
      <c r="A82" s="6">
        <v>43110</v>
      </c>
      <c r="B82" s="7" t="s">
        <v>282</v>
      </c>
      <c r="C82" s="20" t="s">
        <v>26</v>
      </c>
      <c r="D82" s="5" t="s">
        <v>13</v>
      </c>
      <c r="E82" s="26">
        <v>3500</v>
      </c>
      <c r="F82" s="44">
        <f t="shared" si="1"/>
        <v>6.2887431497619266</v>
      </c>
      <c r="G82" s="29" t="s">
        <v>270</v>
      </c>
      <c r="H82" s="22" t="s">
        <v>40</v>
      </c>
      <c r="I82" s="23" t="s">
        <v>8</v>
      </c>
      <c r="J82" s="47">
        <v>556.54999999999995</v>
      </c>
    </row>
    <row r="83" spans="1:10" x14ac:dyDescent="0.25">
      <c r="A83" s="6">
        <v>43110</v>
      </c>
      <c r="B83" s="7" t="s">
        <v>283</v>
      </c>
      <c r="C83" s="20" t="s">
        <v>12</v>
      </c>
      <c r="D83" s="5" t="s">
        <v>13</v>
      </c>
      <c r="E83" s="26">
        <v>3000</v>
      </c>
      <c r="F83" s="44">
        <f t="shared" si="1"/>
        <v>5.3903512712245085</v>
      </c>
      <c r="G83" s="29" t="s">
        <v>270</v>
      </c>
      <c r="H83" s="22" t="s">
        <v>40</v>
      </c>
      <c r="I83" s="23" t="s">
        <v>8</v>
      </c>
      <c r="J83" s="47">
        <v>556.54999999999995</v>
      </c>
    </row>
    <row r="84" spans="1:10" x14ac:dyDescent="0.25">
      <c r="A84" s="6">
        <v>43110</v>
      </c>
      <c r="B84" s="7" t="s">
        <v>284</v>
      </c>
      <c r="C84" s="20" t="s">
        <v>12</v>
      </c>
      <c r="D84" s="5" t="s">
        <v>13</v>
      </c>
      <c r="E84" s="26">
        <v>200</v>
      </c>
      <c r="F84" s="44">
        <f t="shared" si="1"/>
        <v>0.35935675141496726</v>
      </c>
      <c r="G84" s="29" t="s">
        <v>270</v>
      </c>
      <c r="H84" s="22" t="s">
        <v>40</v>
      </c>
      <c r="I84" s="23" t="s">
        <v>8</v>
      </c>
      <c r="J84" s="47">
        <v>556.54999999999995</v>
      </c>
    </row>
    <row r="85" spans="1:10" x14ac:dyDescent="0.25">
      <c r="A85" s="6">
        <v>43110</v>
      </c>
      <c r="B85" s="7" t="s">
        <v>285</v>
      </c>
      <c r="C85" s="20" t="s">
        <v>12</v>
      </c>
      <c r="D85" s="5" t="s">
        <v>13</v>
      </c>
      <c r="E85" s="26">
        <v>2500</v>
      </c>
      <c r="F85" s="44">
        <f t="shared" si="1"/>
        <v>4.4919593926870904</v>
      </c>
      <c r="G85" s="29" t="s">
        <v>270</v>
      </c>
      <c r="H85" s="22" t="s">
        <v>40</v>
      </c>
      <c r="I85" s="23" t="s">
        <v>8</v>
      </c>
      <c r="J85" s="47">
        <v>556.54999999999995</v>
      </c>
    </row>
    <row r="86" spans="1:10" x14ac:dyDescent="0.25">
      <c r="A86" s="6">
        <v>43110</v>
      </c>
      <c r="B86" s="7" t="s">
        <v>286</v>
      </c>
      <c r="C86" s="20" t="s">
        <v>14</v>
      </c>
      <c r="D86" s="5" t="s">
        <v>13</v>
      </c>
      <c r="E86" s="26">
        <v>2000</v>
      </c>
      <c r="F86" s="44">
        <f t="shared" si="1"/>
        <v>3.5935675141496723</v>
      </c>
      <c r="G86" s="29" t="s">
        <v>270</v>
      </c>
      <c r="H86" s="22" t="s">
        <v>40</v>
      </c>
      <c r="I86" s="23" t="s">
        <v>8</v>
      </c>
      <c r="J86" s="47">
        <v>556.54999999999995</v>
      </c>
    </row>
    <row r="87" spans="1:10" x14ac:dyDescent="0.25">
      <c r="A87" s="6">
        <v>43110</v>
      </c>
      <c r="B87" s="7" t="s">
        <v>287</v>
      </c>
      <c r="C87" s="20" t="s">
        <v>26</v>
      </c>
      <c r="D87" s="5" t="s">
        <v>13</v>
      </c>
      <c r="E87" s="26">
        <v>3500</v>
      </c>
      <c r="F87" s="44">
        <f t="shared" si="1"/>
        <v>6.2887431497619266</v>
      </c>
      <c r="G87" s="29" t="s">
        <v>270</v>
      </c>
      <c r="H87" s="22" t="s">
        <v>40</v>
      </c>
      <c r="I87" s="23" t="s">
        <v>8</v>
      </c>
      <c r="J87" s="47">
        <v>556.54999999999995</v>
      </c>
    </row>
    <row r="88" spans="1:10" x14ac:dyDescent="0.25">
      <c r="A88" s="6">
        <v>43110</v>
      </c>
      <c r="B88" s="7" t="s">
        <v>284</v>
      </c>
      <c r="C88" s="20" t="s">
        <v>12</v>
      </c>
      <c r="D88" s="5" t="s">
        <v>13</v>
      </c>
      <c r="E88" s="26">
        <v>400</v>
      </c>
      <c r="F88" s="44">
        <f t="shared" si="1"/>
        <v>0.71871350282993451</v>
      </c>
      <c r="G88" s="29" t="s">
        <v>270</v>
      </c>
      <c r="H88" s="22" t="s">
        <v>40</v>
      </c>
      <c r="I88" s="23" t="s">
        <v>8</v>
      </c>
      <c r="J88" s="47">
        <v>556.54999999999995</v>
      </c>
    </row>
    <row r="89" spans="1:10" x14ac:dyDescent="0.25">
      <c r="A89" s="6">
        <v>43110</v>
      </c>
      <c r="B89" s="7" t="s">
        <v>288</v>
      </c>
      <c r="C89" s="20" t="s">
        <v>12</v>
      </c>
      <c r="D89" s="5" t="s">
        <v>13</v>
      </c>
      <c r="E89" s="26">
        <v>200</v>
      </c>
      <c r="F89" s="44">
        <f t="shared" si="1"/>
        <v>0.35935675141496726</v>
      </c>
      <c r="G89" s="29" t="s">
        <v>270</v>
      </c>
      <c r="H89" s="22" t="s">
        <v>40</v>
      </c>
      <c r="I89" s="23" t="s">
        <v>8</v>
      </c>
      <c r="J89" s="47">
        <v>556.54999999999995</v>
      </c>
    </row>
    <row r="90" spans="1:10" x14ac:dyDescent="0.25">
      <c r="A90" s="6">
        <v>43110</v>
      </c>
      <c r="B90" s="7" t="s">
        <v>289</v>
      </c>
      <c r="C90" s="20" t="s">
        <v>26</v>
      </c>
      <c r="D90" s="5" t="s">
        <v>13</v>
      </c>
      <c r="E90" s="26">
        <v>800</v>
      </c>
      <c r="F90" s="44">
        <f t="shared" si="1"/>
        <v>1.437427005659869</v>
      </c>
      <c r="G90" s="29" t="s">
        <v>270</v>
      </c>
      <c r="H90" s="22" t="s">
        <v>40</v>
      </c>
      <c r="I90" s="23" t="s">
        <v>8</v>
      </c>
      <c r="J90" s="47">
        <v>556.54999999999995</v>
      </c>
    </row>
    <row r="91" spans="1:10" x14ac:dyDescent="0.25">
      <c r="A91" s="6">
        <v>43110</v>
      </c>
      <c r="B91" s="7" t="s">
        <v>290</v>
      </c>
      <c r="C91" s="20" t="s">
        <v>26</v>
      </c>
      <c r="D91" s="5" t="s">
        <v>13</v>
      </c>
      <c r="E91" s="26">
        <v>1500</v>
      </c>
      <c r="F91" s="44">
        <f t="shared" si="1"/>
        <v>2.6951756356122543</v>
      </c>
      <c r="G91" s="29" t="s">
        <v>270</v>
      </c>
      <c r="H91" s="22" t="s">
        <v>40</v>
      </c>
      <c r="I91" s="23" t="s">
        <v>8</v>
      </c>
      <c r="J91" s="47">
        <v>556.54999999999995</v>
      </c>
    </row>
    <row r="92" spans="1:10" x14ac:dyDescent="0.25">
      <c r="A92" s="6">
        <v>43110</v>
      </c>
      <c r="B92" s="7" t="s">
        <v>291</v>
      </c>
      <c r="C92" s="20" t="s">
        <v>12</v>
      </c>
      <c r="D92" s="5" t="s">
        <v>13</v>
      </c>
      <c r="E92" s="26">
        <v>200</v>
      </c>
      <c r="F92" s="44">
        <f t="shared" si="1"/>
        <v>0.35935675141496726</v>
      </c>
      <c r="G92" s="29" t="s">
        <v>270</v>
      </c>
      <c r="H92" s="22" t="s">
        <v>40</v>
      </c>
      <c r="I92" s="23" t="s">
        <v>8</v>
      </c>
      <c r="J92" s="47">
        <v>556.54999999999995</v>
      </c>
    </row>
    <row r="93" spans="1:10" x14ac:dyDescent="0.25">
      <c r="A93" s="6">
        <v>43110</v>
      </c>
      <c r="B93" s="7" t="s">
        <v>292</v>
      </c>
      <c r="C93" s="20" t="s">
        <v>26</v>
      </c>
      <c r="D93" s="5" t="s">
        <v>13</v>
      </c>
      <c r="E93" s="26">
        <v>3200</v>
      </c>
      <c r="F93" s="44">
        <f t="shared" si="1"/>
        <v>5.7497080226394761</v>
      </c>
      <c r="G93" s="29" t="s">
        <v>270</v>
      </c>
      <c r="H93" s="22" t="s">
        <v>40</v>
      </c>
      <c r="I93" s="23" t="s">
        <v>8</v>
      </c>
      <c r="J93" s="47">
        <v>556.54999999999995</v>
      </c>
    </row>
    <row r="94" spans="1:10" x14ac:dyDescent="0.25">
      <c r="A94" s="6">
        <v>43110</v>
      </c>
      <c r="B94" s="7" t="s">
        <v>293</v>
      </c>
      <c r="C94" s="20" t="s">
        <v>12</v>
      </c>
      <c r="D94" s="5" t="s">
        <v>13</v>
      </c>
      <c r="E94" s="26">
        <v>200</v>
      </c>
      <c r="F94" s="44">
        <f t="shared" si="1"/>
        <v>0.35935675141496726</v>
      </c>
      <c r="G94" s="29" t="s">
        <v>270</v>
      </c>
      <c r="H94" s="22" t="s">
        <v>40</v>
      </c>
      <c r="I94" s="23" t="s">
        <v>8</v>
      </c>
      <c r="J94" s="47">
        <v>556.54999999999995</v>
      </c>
    </row>
    <row r="95" spans="1:10" x14ac:dyDescent="0.25">
      <c r="A95" s="6">
        <v>43110</v>
      </c>
      <c r="B95" s="7" t="s">
        <v>294</v>
      </c>
      <c r="C95" s="20" t="s">
        <v>26</v>
      </c>
      <c r="D95" s="5" t="s">
        <v>13</v>
      </c>
      <c r="E95" s="26">
        <v>3000</v>
      </c>
      <c r="F95" s="44">
        <f t="shared" si="1"/>
        <v>5.3903512712245085</v>
      </c>
      <c r="G95" s="29" t="s">
        <v>270</v>
      </c>
      <c r="H95" s="22" t="s">
        <v>40</v>
      </c>
      <c r="I95" s="23" t="s">
        <v>8</v>
      </c>
      <c r="J95" s="47">
        <v>556.54999999999995</v>
      </c>
    </row>
    <row r="96" spans="1:10" x14ac:dyDescent="0.25">
      <c r="A96" s="6">
        <v>43110</v>
      </c>
      <c r="B96" s="7" t="s">
        <v>295</v>
      </c>
      <c r="C96" s="20" t="s">
        <v>14</v>
      </c>
      <c r="D96" s="5" t="s">
        <v>15</v>
      </c>
      <c r="E96" s="8">
        <v>5000</v>
      </c>
      <c r="F96" s="44">
        <f t="shared" si="1"/>
        <v>8.9839187853741809</v>
      </c>
      <c r="G96" s="29" t="s">
        <v>16</v>
      </c>
      <c r="H96" s="22" t="s">
        <v>40</v>
      </c>
      <c r="I96" s="23" t="s">
        <v>8</v>
      </c>
      <c r="J96" s="47">
        <v>556.54999999999995</v>
      </c>
    </row>
    <row r="97" spans="1:10" x14ac:dyDescent="0.25">
      <c r="A97" s="6">
        <v>43111</v>
      </c>
      <c r="B97" s="7" t="s">
        <v>296</v>
      </c>
      <c r="C97" s="20" t="s">
        <v>12</v>
      </c>
      <c r="D97" s="9" t="s">
        <v>19</v>
      </c>
      <c r="E97" s="8">
        <v>8300</v>
      </c>
      <c r="F97" s="44">
        <f t="shared" si="1"/>
        <v>14.913305183721141</v>
      </c>
      <c r="G97" s="21" t="s">
        <v>20</v>
      </c>
      <c r="H97" s="22" t="s">
        <v>40</v>
      </c>
      <c r="I97" s="23" t="s">
        <v>8</v>
      </c>
      <c r="J97" s="47">
        <v>556.54999999999995</v>
      </c>
    </row>
    <row r="98" spans="1:10" x14ac:dyDescent="0.25">
      <c r="A98" s="6">
        <v>43111</v>
      </c>
      <c r="B98" s="7" t="s">
        <v>297</v>
      </c>
      <c r="C98" s="20" t="s">
        <v>12</v>
      </c>
      <c r="D98" s="9" t="s">
        <v>13</v>
      </c>
      <c r="E98" s="8">
        <v>8000</v>
      </c>
      <c r="F98" s="44">
        <f t="shared" si="1"/>
        <v>14.374270056598689</v>
      </c>
      <c r="G98" s="18" t="s">
        <v>25</v>
      </c>
      <c r="H98" s="22" t="s">
        <v>40</v>
      </c>
      <c r="I98" s="23" t="s">
        <v>8</v>
      </c>
      <c r="J98" s="47">
        <v>556.54999999999995</v>
      </c>
    </row>
    <row r="99" spans="1:10" x14ac:dyDescent="0.25">
      <c r="A99" s="6">
        <v>43111</v>
      </c>
      <c r="B99" s="7" t="s">
        <v>298</v>
      </c>
      <c r="C99" s="20" t="s">
        <v>12</v>
      </c>
      <c r="D99" s="9" t="s">
        <v>13</v>
      </c>
      <c r="E99" s="8">
        <v>47000</v>
      </c>
      <c r="F99" s="44">
        <f t="shared" si="1"/>
        <v>84.448836582517302</v>
      </c>
      <c r="G99" s="21" t="s">
        <v>25</v>
      </c>
      <c r="H99" s="22" t="s">
        <v>40</v>
      </c>
      <c r="I99" s="23" t="s">
        <v>8</v>
      </c>
      <c r="J99" s="47">
        <v>556.54999999999995</v>
      </c>
    </row>
    <row r="100" spans="1:10" x14ac:dyDescent="0.25">
      <c r="A100" s="6">
        <v>43111</v>
      </c>
      <c r="B100" s="7" t="s">
        <v>299</v>
      </c>
      <c r="C100" s="20" t="s">
        <v>12</v>
      </c>
      <c r="D100" s="9" t="s">
        <v>13</v>
      </c>
      <c r="E100" s="8">
        <v>4000</v>
      </c>
      <c r="F100" s="44">
        <f t="shared" si="1"/>
        <v>7.1871350282993447</v>
      </c>
      <c r="G100" s="21" t="s">
        <v>270</v>
      </c>
      <c r="H100" s="22" t="s">
        <v>40</v>
      </c>
      <c r="I100" s="23" t="s">
        <v>8</v>
      </c>
      <c r="J100" s="47">
        <v>556.54999999999995</v>
      </c>
    </row>
    <row r="101" spans="1:10" x14ac:dyDescent="0.25">
      <c r="A101" s="6">
        <v>43111</v>
      </c>
      <c r="B101" s="7" t="s">
        <v>300</v>
      </c>
      <c r="C101" s="20" t="s">
        <v>12</v>
      </c>
      <c r="D101" s="9" t="s">
        <v>19</v>
      </c>
      <c r="E101" s="8">
        <v>12000</v>
      </c>
      <c r="F101" s="44">
        <f t="shared" si="1"/>
        <v>21.561405084898034</v>
      </c>
      <c r="G101" s="18" t="s">
        <v>20</v>
      </c>
      <c r="H101" s="22" t="s">
        <v>40</v>
      </c>
      <c r="I101" s="23" t="s">
        <v>8</v>
      </c>
      <c r="J101" s="47">
        <v>556.54999999999995</v>
      </c>
    </row>
    <row r="102" spans="1:10" x14ac:dyDescent="0.25">
      <c r="A102" s="6">
        <v>43111</v>
      </c>
      <c r="B102" s="7" t="s">
        <v>301</v>
      </c>
      <c r="C102" s="20" t="s">
        <v>12</v>
      </c>
      <c r="D102" s="9" t="s">
        <v>15</v>
      </c>
      <c r="E102" s="8">
        <v>7000</v>
      </c>
      <c r="F102" s="44">
        <f t="shared" si="1"/>
        <v>12.577486299523853</v>
      </c>
      <c r="G102" s="18" t="s">
        <v>16</v>
      </c>
      <c r="H102" s="22" t="s">
        <v>40</v>
      </c>
      <c r="I102" s="23" t="s">
        <v>8</v>
      </c>
      <c r="J102" s="47">
        <v>556.54999999999995</v>
      </c>
    </row>
    <row r="103" spans="1:10" x14ac:dyDescent="0.25">
      <c r="A103" s="6">
        <v>43111</v>
      </c>
      <c r="B103" s="7" t="s">
        <v>302</v>
      </c>
      <c r="C103" s="20" t="s">
        <v>12</v>
      </c>
      <c r="D103" s="9" t="s">
        <v>15</v>
      </c>
      <c r="E103" s="8">
        <v>1500</v>
      </c>
      <c r="F103" s="44">
        <f t="shared" si="1"/>
        <v>2.6951756356122543</v>
      </c>
      <c r="G103" s="21" t="s">
        <v>16</v>
      </c>
      <c r="H103" s="22" t="s">
        <v>40</v>
      </c>
      <c r="I103" s="23" t="s">
        <v>8</v>
      </c>
      <c r="J103" s="47">
        <v>556.54999999999995</v>
      </c>
    </row>
    <row r="104" spans="1:10" x14ac:dyDescent="0.25">
      <c r="A104" s="6">
        <v>43111</v>
      </c>
      <c r="B104" s="7" t="s">
        <v>303</v>
      </c>
      <c r="C104" s="20" t="s">
        <v>12</v>
      </c>
      <c r="D104" s="5" t="s">
        <v>15</v>
      </c>
      <c r="E104" s="8">
        <v>13100</v>
      </c>
      <c r="F104" s="44">
        <f t="shared" si="1"/>
        <v>23.537867217680354</v>
      </c>
      <c r="G104" s="27" t="s">
        <v>16</v>
      </c>
      <c r="H104" s="22" t="s">
        <v>40</v>
      </c>
      <c r="I104" s="23" t="s">
        <v>8</v>
      </c>
      <c r="J104" s="47">
        <v>556.54999999999995</v>
      </c>
    </row>
    <row r="105" spans="1:10" x14ac:dyDescent="0.25">
      <c r="A105" s="6">
        <v>43111</v>
      </c>
      <c r="B105" s="7" t="s">
        <v>304</v>
      </c>
      <c r="C105" s="20" t="s">
        <v>12</v>
      </c>
      <c r="D105" s="5" t="s">
        <v>13</v>
      </c>
      <c r="E105" s="8">
        <v>12500</v>
      </c>
      <c r="F105" s="44">
        <f t="shared" si="1"/>
        <v>22.459796963435451</v>
      </c>
      <c r="G105" s="27" t="s">
        <v>270</v>
      </c>
      <c r="H105" s="22" t="s">
        <v>40</v>
      </c>
      <c r="I105" s="23" t="s">
        <v>8</v>
      </c>
      <c r="J105" s="47">
        <v>556.54999999999995</v>
      </c>
    </row>
    <row r="106" spans="1:10" x14ac:dyDescent="0.25">
      <c r="A106" s="6">
        <v>43111</v>
      </c>
      <c r="B106" s="7" t="s">
        <v>305</v>
      </c>
      <c r="C106" s="20" t="s">
        <v>26</v>
      </c>
      <c r="D106" s="5" t="s">
        <v>13</v>
      </c>
      <c r="E106" s="8">
        <v>20000</v>
      </c>
      <c r="F106" s="44">
        <f t="shared" si="1"/>
        <v>35.935675141496723</v>
      </c>
      <c r="G106" s="27" t="s">
        <v>270</v>
      </c>
      <c r="H106" s="22" t="s">
        <v>40</v>
      </c>
      <c r="I106" s="23" t="s">
        <v>8</v>
      </c>
      <c r="J106" s="47">
        <v>556.54999999999995</v>
      </c>
    </row>
    <row r="107" spans="1:10" x14ac:dyDescent="0.25">
      <c r="A107" s="6">
        <v>43111</v>
      </c>
      <c r="B107" s="7" t="s">
        <v>306</v>
      </c>
      <c r="C107" s="20" t="s">
        <v>14</v>
      </c>
      <c r="D107" s="5" t="s">
        <v>13</v>
      </c>
      <c r="E107" s="8">
        <v>5000</v>
      </c>
      <c r="F107" s="44">
        <f t="shared" si="1"/>
        <v>8.9839187853741809</v>
      </c>
      <c r="G107" s="27" t="s">
        <v>270</v>
      </c>
      <c r="H107" s="22" t="s">
        <v>40</v>
      </c>
      <c r="I107" s="23" t="s">
        <v>8</v>
      </c>
      <c r="J107" s="47">
        <v>556.54999999999995</v>
      </c>
    </row>
    <row r="108" spans="1:10" x14ac:dyDescent="0.25">
      <c r="A108" s="6">
        <v>43113</v>
      </c>
      <c r="B108" s="7" t="s">
        <v>307</v>
      </c>
      <c r="C108" s="20" t="s">
        <v>12</v>
      </c>
      <c r="D108" s="5" t="s">
        <v>13</v>
      </c>
      <c r="E108" s="8">
        <v>8000</v>
      </c>
      <c r="F108" s="44">
        <f t="shared" si="1"/>
        <v>14.374270056598689</v>
      </c>
      <c r="G108" s="27" t="s">
        <v>25</v>
      </c>
      <c r="H108" s="22" t="s">
        <v>40</v>
      </c>
      <c r="I108" s="23" t="s">
        <v>8</v>
      </c>
      <c r="J108" s="47">
        <v>556.54999999999995</v>
      </c>
    </row>
    <row r="109" spans="1:10" x14ac:dyDescent="0.25">
      <c r="A109" s="6">
        <v>43113</v>
      </c>
      <c r="B109" s="7" t="s">
        <v>308</v>
      </c>
      <c r="C109" s="20" t="s">
        <v>26</v>
      </c>
      <c r="D109" s="5" t="s">
        <v>13</v>
      </c>
      <c r="E109" s="8">
        <v>80000</v>
      </c>
      <c r="F109" s="44">
        <f t="shared" si="1"/>
        <v>143.74270056598689</v>
      </c>
      <c r="G109" s="29" t="s">
        <v>25</v>
      </c>
      <c r="H109" s="22" t="s">
        <v>40</v>
      </c>
      <c r="I109" s="23" t="s">
        <v>8</v>
      </c>
      <c r="J109" s="47">
        <v>556.54999999999995</v>
      </c>
    </row>
    <row r="110" spans="1:10" x14ac:dyDescent="0.25">
      <c r="A110" s="6">
        <v>43113</v>
      </c>
      <c r="B110" s="7" t="s">
        <v>309</v>
      </c>
      <c r="C110" s="20" t="s">
        <v>26</v>
      </c>
      <c r="D110" s="5" t="s">
        <v>13</v>
      </c>
      <c r="E110" s="8">
        <v>12000</v>
      </c>
      <c r="F110" s="44">
        <f t="shared" si="1"/>
        <v>21.561405084898034</v>
      </c>
      <c r="G110" s="29" t="s">
        <v>25</v>
      </c>
      <c r="H110" s="22" t="s">
        <v>40</v>
      </c>
      <c r="I110" s="23" t="s">
        <v>8</v>
      </c>
      <c r="J110" s="47">
        <v>556.54999999999995</v>
      </c>
    </row>
    <row r="111" spans="1:10" x14ac:dyDescent="0.25">
      <c r="A111" s="6">
        <v>43114</v>
      </c>
      <c r="B111" s="7" t="s">
        <v>310</v>
      </c>
      <c r="C111" s="20" t="s">
        <v>12</v>
      </c>
      <c r="D111" s="5" t="s">
        <v>175</v>
      </c>
      <c r="E111" s="8">
        <v>5500</v>
      </c>
      <c r="F111" s="44">
        <f t="shared" si="1"/>
        <v>9.8823106639115998</v>
      </c>
      <c r="G111" s="29" t="s">
        <v>20</v>
      </c>
      <c r="H111" s="22" t="s">
        <v>40</v>
      </c>
      <c r="I111" s="23" t="s">
        <v>8</v>
      </c>
      <c r="J111" s="47">
        <v>556.54999999999995</v>
      </c>
    </row>
    <row r="112" spans="1:10" x14ac:dyDescent="0.25">
      <c r="A112" s="6">
        <v>43115</v>
      </c>
      <c r="B112" s="7" t="s">
        <v>311</v>
      </c>
      <c r="C112" s="20" t="s">
        <v>12</v>
      </c>
      <c r="D112" s="5" t="s">
        <v>23</v>
      </c>
      <c r="E112" s="8">
        <v>21000</v>
      </c>
      <c r="F112" s="44">
        <f t="shared" si="1"/>
        <v>37.732458898571558</v>
      </c>
      <c r="G112" s="29" t="s">
        <v>181</v>
      </c>
      <c r="H112" s="22" t="s">
        <v>40</v>
      </c>
      <c r="I112" s="23" t="s">
        <v>8</v>
      </c>
      <c r="J112" s="47">
        <v>556.54999999999995</v>
      </c>
    </row>
    <row r="113" spans="1:10" x14ac:dyDescent="0.25">
      <c r="A113" s="6">
        <v>43115</v>
      </c>
      <c r="B113" s="7" t="s">
        <v>312</v>
      </c>
      <c r="C113" s="20" t="s">
        <v>26</v>
      </c>
      <c r="D113" s="5" t="s">
        <v>23</v>
      </c>
      <c r="E113" s="8">
        <v>56000</v>
      </c>
      <c r="F113" s="44">
        <f t="shared" si="1"/>
        <v>100.61989039619083</v>
      </c>
      <c r="G113" s="27" t="s">
        <v>181</v>
      </c>
      <c r="H113" s="22" t="s">
        <v>40</v>
      </c>
      <c r="I113" s="23" t="s">
        <v>8</v>
      </c>
      <c r="J113" s="47">
        <v>556.54999999999995</v>
      </c>
    </row>
    <row r="114" spans="1:10" x14ac:dyDescent="0.25">
      <c r="A114" s="6">
        <v>43115</v>
      </c>
      <c r="B114" s="7" t="s">
        <v>313</v>
      </c>
      <c r="C114" s="20" t="s">
        <v>12</v>
      </c>
      <c r="D114" s="5" t="s">
        <v>13</v>
      </c>
      <c r="E114" s="8">
        <v>200</v>
      </c>
      <c r="F114" s="44">
        <f t="shared" si="1"/>
        <v>0.35935675141496726</v>
      </c>
      <c r="G114" s="27" t="s">
        <v>270</v>
      </c>
      <c r="H114" s="22" t="s">
        <v>40</v>
      </c>
      <c r="I114" s="23" t="s">
        <v>8</v>
      </c>
      <c r="J114" s="47">
        <v>556.54999999999995</v>
      </c>
    </row>
    <row r="115" spans="1:10" x14ac:dyDescent="0.25">
      <c r="A115" s="6">
        <v>43115</v>
      </c>
      <c r="B115" s="7" t="s">
        <v>314</v>
      </c>
      <c r="C115" s="20" t="s">
        <v>26</v>
      </c>
      <c r="D115" s="5" t="s">
        <v>13</v>
      </c>
      <c r="E115" s="8">
        <v>2000</v>
      </c>
      <c r="F115" s="44">
        <f t="shared" si="1"/>
        <v>3.5935675141496723</v>
      </c>
      <c r="G115" s="27" t="s">
        <v>270</v>
      </c>
      <c r="H115" s="22" t="s">
        <v>40</v>
      </c>
      <c r="I115" s="23" t="s">
        <v>8</v>
      </c>
      <c r="J115" s="47">
        <v>556.54999999999995</v>
      </c>
    </row>
    <row r="116" spans="1:10" x14ac:dyDescent="0.25">
      <c r="A116" s="6">
        <v>43115</v>
      </c>
      <c r="B116" s="7" t="s">
        <v>315</v>
      </c>
      <c r="C116" s="20" t="s">
        <v>26</v>
      </c>
      <c r="D116" s="5" t="s">
        <v>13</v>
      </c>
      <c r="E116" s="8">
        <v>8500</v>
      </c>
      <c r="F116" s="44">
        <f t="shared" si="1"/>
        <v>15.272661935136108</v>
      </c>
      <c r="G116" s="27" t="s">
        <v>270</v>
      </c>
      <c r="H116" s="22" t="s">
        <v>40</v>
      </c>
      <c r="I116" s="23" t="s">
        <v>8</v>
      </c>
      <c r="J116" s="47">
        <v>556.54999999999995</v>
      </c>
    </row>
    <row r="117" spans="1:10" x14ac:dyDescent="0.25">
      <c r="A117" s="6">
        <v>43115</v>
      </c>
      <c r="B117" s="7" t="s">
        <v>316</v>
      </c>
      <c r="C117" s="20" t="s">
        <v>26</v>
      </c>
      <c r="D117" s="5" t="s">
        <v>13</v>
      </c>
      <c r="E117" s="8">
        <v>800</v>
      </c>
      <c r="F117" s="44">
        <f t="shared" si="1"/>
        <v>1.437427005659869</v>
      </c>
      <c r="G117" s="27" t="s">
        <v>270</v>
      </c>
      <c r="H117" s="22" t="s">
        <v>40</v>
      </c>
      <c r="I117" s="23" t="s">
        <v>8</v>
      </c>
      <c r="J117" s="47">
        <v>556.54999999999995</v>
      </c>
    </row>
    <row r="118" spans="1:10" x14ac:dyDescent="0.25">
      <c r="A118" s="6">
        <v>43115</v>
      </c>
      <c r="B118" s="7" t="s">
        <v>317</v>
      </c>
      <c r="C118" s="20" t="s">
        <v>26</v>
      </c>
      <c r="D118" s="5" t="s">
        <v>13</v>
      </c>
      <c r="E118" s="8">
        <v>3500</v>
      </c>
      <c r="F118" s="44">
        <f t="shared" si="1"/>
        <v>6.2887431497619266</v>
      </c>
      <c r="G118" s="27" t="s">
        <v>270</v>
      </c>
      <c r="H118" s="22" t="s">
        <v>40</v>
      </c>
      <c r="I118" s="23" t="s">
        <v>8</v>
      </c>
      <c r="J118" s="47">
        <v>556.54999999999995</v>
      </c>
    </row>
    <row r="119" spans="1:10" x14ac:dyDescent="0.25">
      <c r="A119" s="6">
        <v>43115</v>
      </c>
      <c r="B119" s="7" t="s">
        <v>318</v>
      </c>
      <c r="C119" s="20" t="s">
        <v>12</v>
      </c>
      <c r="D119" s="5" t="s">
        <v>13</v>
      </c>
      <c r="E119" s="8">
        <v>2200</v>
      </c>
      <c r="F119" s="44">
        <f t="shared" si="1"/>
        <v>3.9529242655646395</v>
      </c>
      <c r="G119" s="27" t="s">
        <v>270</v>
      </c>
      <c r="H119" s="22" t="s">
        <v>40</v>
      </c>
      <c r="I119" s="23" t="s">
        <v>8</v>
      </c>
      <c r="J119" s="47">
        <v>556.54999999999995</v>
      </c>
    </row>
    <row r="120" spans="1:10" x14ac:dyDescent="0.25">
      <c r="A120" s="6">
        <v>43115</v>
      </c>
      <c r="B120" s="7" t="s">
        <v>319</v>
      </c>
      <c r="C120" s="20" t="s">
        <v>26</v>
      </c>
      <c r="D120" s="5" t="s">
        <v>13</v>
      </c>
      <c r="E120" s="8">
        <v>2100</v>
      </c>
      <c r="F120" s="44">
        <f t="shared" si="1"/>
        <v>3.7732458898571561</v>
      </c>
      <c r="G120" s="27" t="s">
        <v>270</v>
      </c>
      <c r="H120" s="22" t="s">
        <v>40</v>
      </c>
      <c r="I120" s="23" t="s">
        <v>8</v>
      </c>
      <c r="J120" s="47">
        <v>556.54999999999995</v>
      </c>
    </row>
    <row r="121" spans="1:10" x14ac:dyDescent="0.25">
      <c r="A121" s="6">
        <v>43115</v>
      </c>
      <c r="B121" s="7" t="s">
        <v>320</v>
      </c>
      <c r="C121" s="20" t="s">
        <v>12</v>
      </c>
      <c r="D121" s="5" t="s">
        <v>13</v>
      </c>
      <c r="E121" s="8">
        <v>400</v>
      </c>
      <c r="F121" s="44">
        <f t="shared" si="1"/>
        <v>0.71871350282993451</v>
      </c>
      <c r="G121" s="27" t="s">
        <v>270</v>
      </c>
      <c r="H121" s="22" t="s">
        <v>40</v>
      </c>
      <c r="I121" s="23" t="s">
        <v>8</v>
      </c>
      <c r="J121" s="47">
        <v>556.54999999999995</v>
      </c>
    </row>
    <row r="122" spans="1:10" x14ac:dyDescent="0.25">
      <c r="A122" s="6">
        <v>43115</v>
      </c>
      <c r="B122" s="7" t="s">
        <v>321</v>
      </c>
      <c r="C122" s="20" t="s">
        <v>26</v>
      </c>
      <c r="D122" s="5" t="s">
        <v>13</v>
      </c>
      <c r="E122" s="8">
        <v>3100</v>
      </c>
      <c r="F122" s="44">
        <f t="shared" si="1"/>
        <v>5.5700296469319923</v>
      </c>
      <c r="G122" s="27" t="s">
        <v>270</v>
      </c>
      <c r="H122" s="22" t="s">
        <v>40</v>
      </c>
      <c r="I122" s="23" t="s">
        <v>8</v>
      </c>
      <c r="J122" s="47">
        <v>556.54999999999995</v>
      </c>
    </row>
    <row r="123" spans="1:10" x14ac:dyDescent="0.25">
      <c r="A123" s="6">
        <v>43115</v>
      </c>
      <c r="B123" s="7" t="s">
        <v>322</v>
      </c>
      <c r="C123" s="20" t="s">
        <v>26</v>
      </c>
      <c r="D123" s="5" t="s">
        <v>13</v>
      </c>
      <c r="E123" s="8">
        <v>4800</v>
      </c>
      <c r="F123" s="44">
        <f t="shared" si="1"/>
        <v>8.6245620339592133</v>
      </c>
      <c r="G123" s="27" t="s">
        <v>270</v>
      </c>
      <c r="H123" s="22" t="s">
        <v>40</v>
      </c>
      <c r="I123" s="23" t="s">
        <v>8</v>
      </c>
      <c r="J123" s="47">
        <v>556.54999999999995</v>
      </c>
    </row>
    <row r="124" spans="1:10" x14ac:dyDescent="0.25">
      <c r="A124" s="6">
        <v>43115</v>
      </c>
      <c r="B124" s="7" t="s">
        <v>323</v>
      </c>
      <c r="C124" s="20" t="s">
        <v>26</v>
      </c>
      <c r="D124" s="5" t="s">
        <v>13</v>
      </c>
      <c r="E124" s="8">
        <v>1000</v>
      </c>
      <c r="F124" s="44">
        <f t="shared" si="1"/>
        <v>1.7967837570748362</v>
      </c>
      <c r="G124" s="27" t="s">
        <v>270</v>
      </c>
      <c r="H124" s="22" t="s">
        <v>40</v>
      </c>
      <c r="I124" s="23" t="s">
        <v>8</v>
      </c>
      <c r="J124" s="47">
        <v>556.54999999999995</v>
      </c>
    </row>
    <row r="125" spans="1:10" x14ac:dyDescent="0.25">
      <c r="A125" s="6">
        <v>43115</v>
      </c>
      <c r="B125" s="7" t="s">
        <v>324</v>
      </c>
      <c r="C125" s="20" t="s">
        <v>12</v>
      </c>
      <c r="D125" s="5" t="s">
        <v>175</v>
      </c>
      <c r="E125" s="8">
        <v>2000</v>
      </c>
      <c r="F125" s="44">
        <f t="shared" si="1"/>
        <v>3.5935675141496723</v>
      </c>
      <c r="G125" s="27" t="s">
        <v>270</v>
      </c>
      <c r="H125" s="22" t="s">
        <v>40</v>
      </c>
      <c r="I125" s="23" t="s">
        <v>8</v>
      </c>
      <c r="J125" s="47">
        <v>556.54999999999995</v>
      </c>
    </row>
    <row r="126" spans="1:10" x14ac:dyDescent="0.25">
      <c r="A126" s="6">
        <v>43115</v>
      </c>
      <c r="B126" s="7" t="s">
        <v>325</v>
      </c>
      <c r="C126" s="20" t="s">
        <v>12</v>
      </c>
      <c r="D126" s="5" t="s">
        <v>175</v>
      </c>
      <c r="E126" s="8">
        <v>1000</v>
      </c>
      <c r="F126" s="44">
        <f t="shared" si="1"/>
        <v>1.7967837570748362</v>
      </c>
      <c r="G126" s="27" t="s">
        <v>270</v>
      </c>
      <c r="H126" s="22" t="s">
        <v>40</v>
      </c>
      <c r="I126" s="23" t="s">
        <v>8</v>
      </c>
      <c r="J126" s="47">
        <v>556.54999999999995</v>
      </c>
    </row>
    <row r="127" spans="1:10" x14ac:dyDescent="0.25">
      <c r="A127" s="6">
        <v>43115</v>
      </c>
      <c r="B127" s="7" t="s">
        <v>326</v>
      </c>
      <c r="C127" s="20" t="s">
        <v>26</v>
      </c>
      <c r="D127" s="5" t="s">
        <v>13</v>
      </c>
      <c r="E127" s="8">
        <v>31200</v>
      </c>
      <c r="F127" s="44">
        <f t="shared" si="1"/>
        <v>56.059653220734887</v>
      </c>
      <c r="G127" s="27" t="s">
        <v>270</v>
      </c>
      <c r="H127" s="22" t="s">
        <v>40</v>
      </c>
      <c r="I127" s="23" t="s">
        <v>8</v>
      </c>
      <c r="J127" s="47">
        <v>556.54999999999995</v>
      </c>
    </row>
    <row r="128" spans="1:10" x14ac:dyDescent="0.25">
      <c r="A128" s="6">
        <v>43115</v>
      </c>
      <c r="B128" s="7" t="s">
        <v>327</v>
      </c>
      <c r="C128" s="20" t="s">
        <v>12</v>
      </c>
      <c r="D128" s="5" t="s">
        <v>13</v>
      </c>
      <c r="E128" s="8">
        <v>13200</v>
      </c>
      <c r="F128" s="44">
        <f t="shared" si="1"/>
        <v>23.717545593387836</v>
      </c>
      <c r="G128" s="27" t="s">
        <v>270</v>
      </c>
      <c r="H128" s="22" t="s">
        <v>40</v>
      </c>
      <c r="I128" s="23" t="s">
        <v>8</v>
      </c>
      <c r="J128" s="47">
        <v>556.54999999999995</v>
      </c>
    </row>
    <row r="129" spans="1:10" x14ac:dyDescent="0.25">
      <c r="A129" s="6">
        <v>43115</v>
      </c>
      <c r="B129" s="7" t="s">
        <v>328</v>
      </c>
      <c r="C129" s="20" t="s">
        <v>12</v>
      </c>
      <c r="D129" s="5" t="s">
        <v>175</v>
      </c>
      <c r="E129" s="8">
        <v>6000</v>
      </c>
      <c r="F129" s="44">
        <f t="shared" si="1"/>
        <v>10.780702542449017</v>
      </c>
      <c r="G129" s="27" t="s">
        <v>20</v>
      </c>
      <c r="H129" s="22" t="s">
        <v>40</v>
      </c>
      <c r="I129" s="23" t="s">
        <v>8</v>
      </c>
      <c r="J129" s="47">
        <v>556.54999999999995</v>
      </c>
    </row>
    <row r="130" spans="1:10" x14ac:dyDescent="0.25">
      <c r="A130" s="6">
        <v>43116</v>
      </c>
      <c r="B130" s="7" t="s">
        <v>329</v>
      </c>
      <c r="C130" s="20" t="s">
        <v>12</v>
      </c>
      <c r="D130" s="5" t="s">
        <v>39</v>
      </c>
      <c r="E130" s="8">
        <v>7000</v>
      </c>
      <c r="F130" s="44">
        <f t="shared" si="1"/>
        <v>12.577486299523853</v>
      </c>
      <c r="G130" s="27" t="s">
        <v>214</v>
      </c>
      <c r="H130" s="22" t="s">
        <v>40</v>
      </c>
      <c r="I130" s="23" t="s">
        <v>8</v>
      </c>
      <c r="J130" s="47">
        <v>556.54999999999995</v>
      </c>
    </row>
    <row r="131" spans="1:10" x14ac:dyDescent="0.25">
      <c r="A131" s="6">
        <v>43116</v>
      </c>
      <c r="B131" s="7" t="s">
        <v>330</v>
      </c>
      <c r="C131" s="20" t="s">
        <v>26</v>
      </c>
      <c r="D131" s="5" t="s">
        <v>39</v>
      </c>
      <c r="E131" s="8">
        <v>4500</v>
      </c>
      <c r="F131" s="44">
        <f t="shared" si="1"/>
        <v>8.0855269068367637</v>
      </c>
      <c r="G131" s="27" t="s">
        <v>214</v>
      </c>
      <c r="H131" s="22" t="s">
        <v>40</v>
      </c>
      <c r="I131" s="23" t="s">
        <v>8</v>
      </c>
      <c r="J131" s="47">
        <v>556.54999999999995</v>
      </c>
    </row>
    <row r="132" spans="1:10" x14ac:dyDescent="0.25">
      <c r="A132" s="6">
        <v>43116</v>
      </c>
      <c r="B132" s="7" t="s">
        <v>331</v>
      </c>
      <c r="C132" s="20" t="s">
        <v>14</v>
      </c>
      <c r="D132" s="5" t="s">
        <v>39</v>
      </c>
      <c r="E132" s="8">
        <v>5000</v>
      </c>
      <c r="F132" s="44">
        <f t="shared" ref="F132:F195" si="2">+E132/J132</f>
        <v>8.9839187853741809</v>
      </c>
      <c r="G132" s="27" t="s">
        <v>214</v>
      </c>
      <c r="H132" s="22" t="s">
        <v>40</v>
      </c>
      <c r="I132" s="23" t="s">
        <v>8</v>
      </c>
      <c r="J132" s="47">
        <v>556.54999999999995</v>
      </c>
    </row>
    <row r="133" spans="1:10" x14ac:dyDescent="0.25">
      <c r="A133" s="6">
        <v>43116</v>
      </c>
      <c r="B133" s="7" t="s">
        <v>332</v>
      </c>
      <c r="C133" s="20" t="s">
        <v>26</v>
      </c>
      <c r="D133" s="5" t="s">
        <v>39</v>
      </c>
      <c r="E133" s="8">
        <v>5000</v>
      </c>
      <c r="F133" s="44">
        <f t="shared" si="2"/>
        <v>8.9839187853741809</v>
      </c>
      <c r="G133" s="27" t="s">
        <v>214</v>
      </c>
      <c r="H133" s="22" t="s">
        <v>40</v>
      </c>
      <c r="I133" s="23" t="s">
        <v>8</v>
      </c>
      <c r="J133" s="47">
        <v>556.54999999999995</v>
      </c>
    </row>
    <row r="134" spans="1:10" x14ac:dyDescent="0.25">
      <c r="A134" s="6">
        <v>43116</v>
      </c>
      <c r="B134" s="7" t="s">
        <v>333</v>
      </c>
      <c r="C134" s="20" t="s">
        <v>12</v>
      </c>
      <c r="D134" s="5" t="s">
        <v>10</v>
      </c>
      <c r="E134" s="8">
        <v>12500</v>
      </c>
      <c r="F134" s="44">
        <f t="shared" si="2"/>
        <v>22.459796963435451</v>
      </c>
      <c r="G134" s="27" t="s">
        <v>35</v>
      </c>
      <c r="H134" s="22" t="s">
        <v>40</v>
      </c>
      <c r="I134" s="23" t="s">
        <v>8</v>
      </c>
      <c r="J134" s="47">
        <v>556.54999999999995</v>
      </c>
    </row>
    <row r="135" spans="1:10" x14ac:dyDescent="0.25">
      <c r="A135" s="6">
        <v>43116</v>
      </c>
      <c r="B135" s="7" t="s">
        <v>334</v>
      </c>
      <c r="C135" s="20" t="s">
        <v>14</v>
      </c>
      <c r="D135" s="5" t="s">
        <v>39</v>
      </c>
      <c r="E135" s="8">
        <v>5000</v>
      </c>
      <c r="F135" s="44">
        <f t="shared" si="2"/>
        <v>8.9839187853741809</v>
      </c>
      <c r="G135" s="27" t="s">
        <v>214</v>
      </c>
      <c r="H135" s="22" t="s">
        <v>40</v>
      </c>
      <c r="I135" s="23" t="s">
        <v>8</v>
      </c>
      <c r="J135" s="47">
        <v>556.54999999999995</v>
      </c>
    </row>
    <row r="136" spans="1:10" x14ac:dyDescent="0.25">
      <c r="A136" s="6">
        <v>43116</v>
      </c>
      <c r="B136" s="7" t="s">
        <v>335</v>
      </c>
      <c r="C136" s="20" t="s">
        <v>14</v>
      </c>
      <c r="D136" s="5" t="s">
        <v>23</v>
      </c>
      <c r="E136" s="8">
        <v>10000</v>
      </c>
      <c r="F136" s="44">
        <f t="shared" si="2"/>
        <v>17.967837570748362</v>
      </c>
      <c r="G136" s="27" t="s">
        <v>24</v>
      </c>
      <c r="H136" s="22" t="s">
        <v>40</v>
      </c>
      <c r="I136" s="23" t="s">
        <v>8</v>
      </c>
      <c r="J136" s="47">
        <v>556.54999999999995</v>
      </c>
    </row>
    <row r="137" spans="1:10" x14ac:dyDescent="0.25">
      <c r="A137" s="6">
        <v>43116</v>
      </c>
      <c r="B137" s="7" t="s">
        <v>336</v>
      </c>
      <c r="C137" s="20" t="s">
        <v>14</v>
      </c>
      <c r="D137" s="5" t="s">
        <v>23</v>
      </c>
      <c r="E137" s="8">
        <v>5000</v>
      </c>
      <c r="F137" s="44">
        <f t="shared" si="2"/>
        <v>8.9839187853741809</v>
      </c>
      <c r="G137" s="27" t="s">
        <v>181</v>
      </c>
      <c r="H137" s="22" t="s">
        <v>40</v>
      </c>
      <c r="I137" s="23" t="s">
        <v>8</v>
      </c>
      <c r="J137" s="47">
        <v>556.54999999999995</v>
      </c>
    </row>
    <row r="138" spans="1:10" x14ac:dyDescent="0.25">
      <c r="A138" s="6">
        <v>43116</v>
      </c>
      <c r="B138" s="7" t="s">
        <v>337</v>
      </c>
      <c r="C138" s="20" t="s">
        <v>14</v>
      </c>
      <c r="D138" s="5" t="s">
        <v>15</v>
      </c>
      <c r="E138" s="8">
        <v>5000</v>
      </c>
      <c r="F138" s="44">
        <f t="shared" si="2"/>
        <v>8.9839187853741809</v>
      </c>
      <c r="G138" s="27" t="s">
        <v>16</v>
      </c>
      <c r="H138" s="22" t="s">
        <v>40</v>
      </c>
      <c r="I138" s="23" t="s">
        <v>8</v>
      </c>
      <c r="J138" s="47">
        <v>556.54999999999995</v>
      </c>
    </row>
    <row r="139" spans="1:10" x14ac:dyDescent="0.25">
      <c r="A139" s="6">
        <v>43116</v>
      </c>
      <c r="B139" s="7" t="s">
        <v>338</v>
      </c>
      <c r="C139" s="20" t="s">
        <v>14</v>
      </c>
      <c r="D139" s="5" t="s">
        <v>15</v>
      </c>
      <c r="E139" s="8">
        <v>5000</v>
      </c>
      <c r="F139" s="44">
        <f t="shared" si="2"/>
        <v>8.9839187853741809</v>
      </c>
      <c r="G139" s="27" t="s">
        <v>17</v>
      </c>
      <c r="H139" s="22" t="s">
        <v>40</v>
      </c>
      <c r="I139" s="23" t="s">
        <v>8</v>
      </c>
      <c r="J139" s="47">
        <v>556.54999999999995</v>
      </c>
    </row>
    <row r="140" spans="1:10" x14ac:dyDescent="0.25">
      <c r="A140" s="6">
        <v>43116</v>
      </c>
      <c r="B140" s="7" t="s">
        <v>339</v>
      </c>
      <c r="C140" s="20" t="s">
        <v>14</v>
      </c>
      <c r="D140" s="5" t="s">
        <v>19</v>
      </c>
      <c r="E140" s="8">
        <v>5000</v>
      </c>
      <c r="F140" s="44">
        <f t="shared" si="2"/>
        <v>8.9839187853741809</v>
      </c>
      <c r="G140" s="27" t="s">
        <v>20</v>
      </c>
      <c r="H140" s="22" t="s">
        <v>40</v>
      </c>
      <c r="I140" s="23" t="s">
        <v>8</v>
      </c>
      <c r="J140" s="47">
        <v>556.54999999999995</v>
      </c>
    </row>
    <row r="141" spans="1:10" x14ac:dyDescent="0.25">
      <c r="A141" s="6">
        <v>43116</v>
      </c>
      <c r="B141" s="7" t="s">
        <v>340</v>
      </c>
      <c r="C141" s="20" t="s">
        <v>14</v>
      </c>
      <c r="D141" s="5" t="s">
        <v>13</v>
      </c>
      <c r="E141" s="8">
        <v>5000</v>
      </c>
      <c r="F141" s="44">
        <f t="shared" si="2"/>
        <v>8.9839187853741809</v>
      </c>
      <c r="G141" s="27" t="s">
        <v>25</v>
      </c>
      <c r="H141" s="22" t="s">
        <v>40</v>
      </c>
      <c r="I141" s="23" t="s">
        <v>8</v>
      </c>
      <c r="J141" s="47">
        <v>556.54999999999995</v>
      </c>
    </row>
    <row r="142" spans="1:10" x14ac:dyDescent="0.25">
      <c r="A142" s="6">
        <v>43116</v>
      </c>
      <c r="B142" s="7" t="s">
        <v>341</v>
      </c>
      <c r="C142" s="20" t="s">
        <v>14</v>
      </c>
      <c r="D142" s="5" t="s">
        <v>10</v>
      </c>
      <c r="E142" s="26">
        <v>5000</v>
      </c>
      <c r="F142" s="44">
        <f t="shared" si="2"/>
        <v>8.9839187853741809</v>
      </c>
      <c r="G142" s="27" t="s">
        <v>35</v>
      </c>
      <c r="H142" s="22" t="s">
        <v>40</v>
      </c>
      <c r="I142" s="23" t="s">
        <v>8</v>
      </c>
      <c r="J142" s="47">
        <v>556.54999999999995</v>
      </c>
    </row>
    <row r="143" spans="1:10" x14ac:dyDescent="0.25">
      <c r="A143" s="6">
        <v>43116</v>
      </c>
      <c r="B143" s="7" t="s">
        <v>342</v>
      </c>
      <c r="C143" s="20" t="s">
        <v>14</v>
      </c>
      <c r="D143" s="5" t="s">
        <v>13</v>
      </c>
      <c r="E143" s="26">
        <v>5000</v>
      </c>
      <c r="F143" s="44">
        <f t="shared" si="2"/>
        <v>8.9839187853741809</v>
      </c>
      <c r="G143" s="27" t="s">
        <v>270</v>
      </c>
      <c r="H143" s="22" t="s">
        <v>40</v>
      </c>
      <c r="I143" s="23" t="s">
        <v>8</v>
      </c>
      <c r="J143" s="47">
        <v>556.54999999999995</v>
      </c>
    </row>
    <row r="144" spans="1:10" x14ac:dyDescent="0.25">
      <c r="A144" s="6">
        <v>43116</v>
      </c>
      <c r="B144" s="7" t="s">
        <v>343</v>
      </c>
      <c r="C144" s="20" t="s">
        <v>12</v>
      </c>
      <c r="D144" s="5" t="s">
        <v>10</v>
      </c>
      <c r="E144" s="26">
        <v>400</v>
      </c>
      <c r="F144" s="44">
        <f t="shared" si="2"/>
        <v>0.71871350282993451</v>
      </c>
      <c r="G144" s="27" t="s">
        <v>35</v>
      </c>
      <c r="H144" s="22" t="s">
        <v>40</v>
      </c>
      <c r="I144" s="23" t="s">
        <v>8</v>
      </c>
      <c r="J144" s="47">
        <v>556.54999999999995</v>
      </c>
    </row>
    <row r="145" spans="1:10" x14ac:dyDescent="0.25">
      <c r="A145" s="6">
        <v>43116</v>
      </c>
      <c r="B145" s="7" t="s">
        <v>223</v>
      </c>
      <c r="C145" s="20" t="s">
        <v>12</v>
      </c>
      <c r="D145" s="5" t="s">
        <v>15</v>
      </c>
      <c r="E145" s="26">
        <v>5000</v>
      </c>
      <c r="F145" s="44">
        <f t="shared" si="2"/>
        <v>8.9839187853741809</v>
      </c>
      <c r="G145" s="27" t="s">
        <v>17</v>
      </c>
      <c r="H145" s="22" t="s">
        <v>40</v>
      </c>
      <c r="I145" s="23" t="s">
        <v>8</v>
      </c>
      <c r="J145" s="47">
        <v>556.54999999999995</v>
      </c>
    </row>
    <row r="146" spans="1:10" x14ac:dyDescent="0.25">
      <c r="A146" s="6">
        <v>43116</v>
      </c>
      <c r="B146" s="7" t="s">
        <v>344</v>
      </c>
      <c r="C146" s="20" t="s">
        <v>12</v>
      </c>
      <c r="D146" s="5" t="s">
        <v>19</v>
      </c>
      <c r="E146" s="26">
        <v>8500</v>
      </c>
      <c r="F146" s="44">
        <f t="shared" si="2"/>
        <v>15.272661935136108</v>
      </c>
      <c r="G146" s="27" t="s">
        <v>20</v>
      </c>
      <c r="H146" s="22" t="s">
        <v>40</v>
      </c>
      <c r="I146" s="23" t="s">
        <v>8</v>
      </c>
      <c r="J146" s="47">
        <v>556.54999999999995</v>
      </c>
    </row>
    <row r="147" spans="1:10" x14ac:dyDescent="0.25">
      <c r="A147" s="6">
        <v>43116</v>
      </c>
      <c r="B147" s="7" t="s">
        <v>345</v>
      </c>
      <c r="C147" s="20" t="s">
        <v>12</v>
      </c>
      <c r="D147" s="5" t="s">
        <v>175</v>
      </c>
      <c r="E147" s="26">
        <v>8500</v>
      </c>
      <c r="F147" s="44">
        <f t="shared" si="2"/>
        <v>15.272661935136108</v>
      </c>
      <c r="G147" s="27" t="s">
        <v>20</v>
      </c>
      <c r="H147" s="22" t="s">
        <v>40</v>
      </c>
      <c r="I147" s="23" t="s">
        <v>8</v>
      </c>
      <c r="J147" s="47">
        <v>556.54999999999995</v>
      </c>
    </row>
    <row r="148" spans="1:10" x14ac:dyDescent="0.25">
      <c r="A148" s="6">
        <v>43117</v>
      </c>
      <c r="B148" s="7" t="s">
        <v>346</v>
      </c>
      <c r="C148" s="20" t="s">
        <v>32</v>
      </c>
      <c r="D148" s="5" t="s">
        <v>175</v>
      </c>
      <c r="E148" s="26">
        <v>31500</v>
      </c>
      <c r="F148" s="44">
        <f t="shared" si="2"/>
        <v>56.59868834785734</v>
      </c>
      <c r="G148" s="27" t="s">
        <v>20</v>
      </c>
      <c r="H148" s="22" t="s">
        <v>40</v>
      </c>
      <c r="I148" s="23" t="s">
        <v>8</v>
      </c>
      <c r="J148" s="47">
        <v>556.54999999999995</v>
      </c>
    </row>
    <row r="149" spans="1:10" x14ac:dyDescent="0.25">
      <c r="A149" s="6">
        <v>43117</v>
      </c>
      <c r="B149" s="7" t="s">
        <v>347</v>
      </c>
      <c r="C149" s="20" t="s">
        <v>32</v>
      </c>
      <c r="D149" s="5" t="s">
        <v>23</v>
      </c>
      <c r="E149" s="26">
        <v>269067</v>
      </c>
      <c r="F149" s="44">
        <f t="shared" si="2"/>
        <v>483.45521516485496</v>
      </c>
      <c r="G149" s="27" t="s">
        <v>24</v>
      </c>
      <c r="H149" s="22" t="s">
        <v>40</v>
      </c>
      <c r="I149" s="23" t="s">
        <v>8</v>
      </c>
      <c r="J149" s="47">
        <v>556.54999999999995</v>
      </c>
    </row>
    <row r="150" spans="1:10" x14ac:dyDescent="0.25">
      <c r="A150" s="6">
        <v>43117</v>
      </c>
      <c r="B150" s="7" t="s">
        <v>348</v>
      </c>
      <c r="C150" s="20" t="s">
        <v>12</v>
      </c>
      <c r="D150" s="5" t="s">
        <v>19</v>
      </c>
      <c r="E150" s="26">
        <v>1500</v>
      </c>
      <c r="F150" s="44">
        <f t="shared" si="2"/>
        <v>2.6951756356122543</v>
      </c>
      <c r="G150" s="27" t="s">
        <v>20</v>
      </c>
      <c r="H150" s="22" t="s">
        <v>40</v>
      </c>
      <c r="I150" s="23" t="s">
        <v>8</v>
      </c>
      <c r="J150" s="47">
        <v>556.54999999999995</v>
      </c>
    </row>
    <row r="151" spans="1:10" x14ac:dyDescent="0.25">
      <c r="A151" s="6">
        <v>43117</v>
      </c>
      <c r="B151" s="7" t="s">
        <v>349</v>
      </c>
      <c r="C151" s="20" t="s">
        <v>12</v>
      </c>
      <c r="D151" s="5" t="s">
        <v>19</v>
      </c>
      <c r="E151" s="26">
        <v>2600</v>
      </c>
      <c r="F151" s="44">
        <f t="shared" si="2"/>
        <v>4.6716377683945742</v>
      </c>
      <c r="G151" s="27" t="s">
        <v>20</v>
      </c>
      <c r="H151" s="22" t="s">
        <v>40</v>
      </c>
      <c r="I151" s="23" t="s">
        <v>8</v>
      </c>
      <c r="J151" s="47">
        <v>556.54999999999995</v>
      </c>
    </row>
    <row r="152" spans="1:10" x14ac:dyDescent="0.25">
      <c r="A152" s="6">
        <v>43117</v>
      </c>
      <c r="B152" s="7" t="s">
        <v>350</v>
      </c>
      <c r="C152" s="20" t="s">
        <v>12</v>
      </c>
      <c r="D152" s="5" t="s">
        <v>175</v>
      </c>
      <c r="E152" s="26">
        <v>13000</v>
      </c>
      <c r="F152" s="44">
        <f t="shared" si="2"/>
        <v>23.358188841972872</v>
      </c>
      <c r="G152" s="27" t="s">
        <v>20</v>
      </c>
      <c r="H152" s="22" t="s">
        <v>40</v>
      </c>
      <c r="I152" s="23" t="s">
        <v>8</v>
      </c>
      <c r="J152" s="47">
        <v>556.54999999999995</v>
      </c>
    </row>
    <row r="153" spans="1:10" x14ac:dyDescent="0.25">
      <c r="A153" s="6">
        <v>43117</v>
      </c>
      <c r="B153" s="7" t="s">
        <v>351</v>
      </c>
      <c r="C153" s="20" t="s">
        <v>12</v>
      </c>
      <c r="D153" s="5" t="s">
        <v>175</v>
      </c>
      <c r="E153" s="26">
        <v>70000</v>
      </c>
      <c r="F153" s="44">
        <f t="shared" si="2"/>
        <v>125.77486299523854</v>
      </c>
      <c r="G153" s="27" t="s">
        <v>16</v>
      </c>
      <c r="H153" s="22" t="s">
        <v>40</v>
      </c>
      <c r="I153" s="23" t="s">
        <v>8</v>
      </c>
      <c r="J153" s="47">
        <v>556.54999999999995</v>
      </c>
    </row>
    <row r="154" spans="1:10" x14ac:dyDescent="0.25">
      <c r="A154" s="6">
        <v>43117</v>
      </c>
      <c r="B154" s="7" t="s">
        <v>352</v>
      </c>
      <c r="C154" s="20" t="s">
        <v>12</v>
      </c>
      <c r="D154" s="5" t="s">
        <v>175</v>
      </c>
      <c r="E154" s="26">
        <v>3000</v>
      </c>
      <c r="F154" s="44">
        <f t="shared" si="2"/>
        <v>5.3903512712245085</v>
      </c>
      <c r="G154" s="27" t="s">
        <v>20</v>
      </c>
      <c r="H154" s="22" t="s">
        <v>40</v>
      </c>
      <c r="I154" s="23" t="s">
        <v>8</v>
      </c>
      <c r="J154" s="47">
        <v>556.54999999999995</v>
      </c>
    </row>
    <row r="155" spans="1:10" x14ac:dyDescent="0.25">
      <c r="A155" s="6">
        <v>43117</v>
      </c>
      <c r="B155" s="7" t="s">
        <v>353</v>
      </c>
      <c r="C155" s="20" t="s">
        <v>32</v>
      </c>
      <c r="D155" s="5" t="s">
        <v>175</v>
      </c>
      <c r="E155" s="8">
        <v>35568</v>
      </c>
      <c r="F155" s="44">
        <f t="shared" si="2"/>
        <v>63.908004671637777</v>
      </c>
      <c r="G155" s="27" t="s">
        <v>20</v>
      </c>
      <c r="H155" s="22" t="s">
        <v>40</v>
      </c>
      <c r="I155" s="23" t="s">
        <v>8</v>
      </c>
      <c r="J155" s="47">
        <v>556.54999999999995</v>
      </c>
    </row>
    <row r="156" spans="1:10" x14ac:dyDescent="0.25">
      <c r="A156" s="6">
        <v>43118</v>
      </c>
      <c r="B156" s="7" t="s">
        <v>354</v>
      </c>
      <c r="C156" s="20" t="s">
        <v>14</v>
      </c>
      <c r="D156" s="5" t="s">
        <v>175</v>
      </c>
      <c r="E156" s="8">
        <v>5000</v>
      </c>
      <c r="F156" s="44">
        <f t="shared" si="2"/>
        <v>8.9839187853741809</v>
      </c>
      <c r="G156" s="27" t="s">
        <v>214</v>
      </c>
      <c r="H156" s="22" t="s">
        <v>40</v>
      </c>
      <c r="I156" s="23" t="s">
        <v>8</v>
      </c>
      <c r="J156" s="47">
        <v>556.54999999999995</v>
      </c>
    </row>
    <row r="157" spans="1:10" x14ac:dyDescent="0.25">
      <c r="A157" s="6">
        <v>43118</v>
      </c>
      <c r="B157" s="7" t="s">
        <v>355</v>
      </c>
      <c r="C157" s="20" t="s">
        <v>14</v>
      </c>
      <c r="D157" s="5" t="s">
        <v>175</v>
      </c>
      <c r="E157" s="8">
        <v>5000</v>
      </c>
      <c r="F157" s="44">
        <f t="shared" si="2"/>
        <v>8.9839187853741809</v>
      </c>
      <c r="G157" s="27" t="s">
        <v>24</v>
      </c>
      <c r="H157" s="22" t="s">
        <v>40</v>
      </c>
      <c r="I157" s="23" t="s">
        <v>8</v>
      </c>
      <c r="J157" s="47">
        <v>556.54999999999995</v>
      </c>
    </row>
    <row r="158" spans="1:10" x14ac:dyDescent="0.25">
      <c r="A158" s="6">
        <v>43118</v>
      </c>
      <c r="B158" s="7" t="s">
        <v>356</v>
      </c>
      <c r="C158" s="20" t="s">
        <v>14</v>
      </c>
      <c r="D158" s="5" t="s">
        <v>175</v>
      </c>
      <c r="E158" s="8">
        <v>5000</v>
      </c>
      <c r="F158" s="44">
        <f t="shared" si="2"/>
        <v>8.9839187853741809</v>
      </c>
      <c r="G158" s="27" t="s">
        <v>181</v>
      </c>
      <c r="H158" s="22" t="s">
        <v>40</v>
      </c>
      <c r="I158" s="23" t="s">
        <v>8</v>
      </c>
      <c r="J158" s="47">
        <v>556.54999999999995</v>
      </c>
    </row>
    <row r="159" spans="1:10" x14ac:dyDescent="0.25">
      <c r="A159" s="6">
        <v>43118</v>
      </c>
      <c r="B159" s="7" t="s">
        <v>357</v>
      </c>
      <c r="C159" s="20" t="s">
        <v>14</v>
      </c>
      <c r="D159" s="5" t="s">
        <v>175</v>
      </c>
      <c r="E159" s="8">
        <v>5000</v>
      </c>
      <c r="F159" s="44">
        <f t="shared" si="2"/>
        <v>8.9839187853741809</v>
      </c>
      <c r="G159" s="27" t="s">
        <v>270</v>
      </c>
      <c r="H159" s="22" t="s">
        <v>40</v>
      </c>
      <c r="I159" s="23" t="s">
        <v>8</v>
      </c>
      <c r="J159" s="47">
        <v>556.54999999999995</v>
      </c>
    </row>
    <row r="160" spans="1:10" x14ac:dyDescent="0.25">
      <c r="A160" s="6">
        <v>43118</v>
      </c>
      <c r="B160" s="7" t="s">
        <v>358</v>
      </c>
      <c r="C160" s="20" t="s">
        <v>14</v>
      </c>
      <c r="D160" s="5" t="s">
        <v>175</v>
      </c>
      <c r="E160" s="8">
        <v>5000</v>
      </c>
      <c r="F160" s="44">
        <f t="shared" si="2"/>
        <v>8.9839187853741809</v>
      </c>
      <c r="G160" s="27" t="s">
        <v>20</v>
      </c>
      <c r="H160" s="22" t="s">
        <v>40</v>
      </c>
      <c r="I160" s="23" t="s">
        <v>8</v>
      </c>
      <c r="J160" s="47">
        <v>556.54999999999995</v>
      </c>
    </row>
    <row r="161" spans="1:10" x14ac:dyDescent="0.25">
      <c r="A161" s="6">
        <v>43118</v>
      </c>
      <c r="B161" s="7" t="s">
        <v>359</v>
      </c>
      <c r="C161" s="20" t="s">
        <v>14</v>
      </c>
      <c r="D161" s="5" t="s">
        <v>175</v>
      </c>
      <c r="E161" s="8">
        <v>5000</v>
      </c>
      <c r="F161" s="44">
        <f t="shared" si="2"/>
        <v>8.9839187853741809</v>
      </c>
      <c r="G161" s="32" t="s">
        <v>16</v>
      </c>
      <c r="H161" s="22" t="s">
        <v>40</v>
      </c>
      <c r="I161" s="23" t="s">
        <v>8</v>
      </c>
      <c r="J161" s="47">
        <v>556.54999999999995</v>
      </c>
    </row>
    <row r="162" spans="1:10" x14ac:dyDescent="0.25">
      <c r="A162" s="6">
        <v>43118</v>
      </c>
      <c r="B162" s="7" t="s">
        <v>360</v>
      </c>
      <c r="C162" s="20" t="s">
        <v>14</v>
      </c>
      <c r="D162" s="5" t="s">
        <v>175</v>
      </c>
      <c r="E162" s="8">
        <v>5000</v>
      </c>
      <c r="F162" s="44">
        <f t="shared" si="2"/>
        <v>8.9839187853741809</v>
      </c>
      <c r="G162" s="27" t="s">
        <v>17</v>
      </c>
      <c r="H162" s="22" t="s">
        <v>40</v>
      </c>
      <c r="I162" s="23" t="s">
        <v>8</v>
      </c>
      <c r="J162" s="47">
        <v>556.54999999999995</v>
      </c>
    </row>
    <row r="163" spans="1:10" x14ac:dyDescent="0.25">
      <c r="A163" s="6">
        <v>43118</v>
      </c>
      <c r="B163" s="7" t="s">
        <v>361</v>
      </c>
      <c r="C163" s="20" t="s">
        <v>14</v>
      </c>
      <c r="D163" s="5" t="s">
        <v>175</v>
      </c>
      <c r="E163" s="8">
        <v>5000</v>
      </c>
      <c r="F163" s="44">
        <f t="shared" si="2"/>
        <v>8.9839187853741809</v>
      </c>
      <c r="G163" s="27" t="s">
        <v>25</v>
      </c>
      <c r="H163" s="22" t="s">
        <v>40</v>
      </c>
      <c r="I163" s="23" t="s">
        <v>8</v>
      </c>
      <c r="J163" s="47">
        <v>556.54999999999995</v>
      </c>
    </row>
    <row r="164" spans="1:10" x14ac:dyDescent="0.25">
      <c r="A164" s="6">
        <v>43118</v>
      </c>
      <c r="B164" s="7" t="s">
        <v>362</v>
      </c>
      <c r="C164" s="20" t="s">
        <v>26</v>
      </c>
      <c r="D164" s="5" t="s">
        <v>175</v>
      </c>
      <c r="E164" s="26">
        <v>60000</v>
      </c>
      <c r="F164" s="44">
        <f t="shared" si="2"/>
        <v>107.80702542449018</v>
      </c>
      <c r="G164" s="27" t="s">
        <v>25</v>
      </c>
      <c r="H164" s="22" t="s">
        <v>40</v>
      </c>
      <c r="I164" s="23" t="s">
        <v>8</v>
      </c>
      <c r="J164" s="47">
        <v>556.54999999999995</v>
      </c>
    </row>
    <row r="165" spans="1:10" x14ac:dyDescent="0.25">
      <c r="A165" s="6">
        <v>43118</v>
      </c>
      <c r="B165" s="7" t="s">
        <v>363</v>
      </c>
      <c r="C165" s="20" t="s">
        <v>26</v>
      </c>
      <c r="D165" s="5" t="s">
        <v>175</v>
      </c>
      <c r="E165" s="26">
        <v>18000</v>
      </c>
      <c r="F165" s="44">
        <f t="shared" si="2"/>
        <v>32.342107627347055</v>
      </c>
      <c r="G165" s="27" t="s">
        <v>25</v>
      </c>
      <c r="H165" s="22" t="s">
        <v>40</v>
      </c>
      <c r="I165" s="23" t="s">
        <v>8</v>
      </c>
      <c r="J165" s="47">
        <v>556.54999999999995</v>
      </c>
    </row>
    <row r="166" spans="1:10" x14ac:dyDescent="0.25">
      <c r="A166" s="6">
        <v>43118</v>
      </c>
      <c r="B166" s="7" t="s">
        <v>364</v>
      </c>
      <c r="C166" s="20" t="s">
        <v>46</v>
      </c>
      <c r="D166" s="5" t="s">
        <v>10</v>
      </c>
      <c r="E166" s="26">
        <v>4000</v>
      </c>
      <c r="F166" s="44">
        <f t="shared" si="2"/>
        <v>7.1871350282993447</v>
      </c>
      <c r="G166" s="27" t="s">
        <v>25</v>
      </c>
      <c r="H166" s="22" t="s">
        <v>40</v>
      </c>
      <c r="I166" s="23" t="s">
        <v>8</v>
      </c>
      <c r="J166" s="47">
        <v>556.54999999999995</v>
      </c>
    </row>
    <row r="167" spans="1:10" x14ac:dyDescent="0.25">
      <c r="A167" s="6">
        <v>43118</v>
      </c>
      <c r="B167" s="7" t="s">
        <v>365</v>
      </c>
      <c r="C167" s="20" t="s">
        <v>12</v>
      </c>
      <c r="D167" s="5" t="s">
        <v>175</v>
      </c>
      <c r="E167" s="26">
        <v>170000</v>
      </c>
      <c r="F167" s="44">
        <f t="shared" si="2"/>
        <v>305.45323870272216</v>
      </c>
      <c r="G167" s="27" t="s">
        <v>24</v>
      </c>
      <c r="H167" s="22" t="s">
        <v>40</v>
      </c>
      <c r="I167" s="23" t="s">
        <v>8</v>
      </c>
      <c r="J167" s="47">
        <v>556.54999999999995</v>
      </c>
    </row>
    <row r="168" spans="1:10" x14ac:dyDescent="0.25">
      <c r="A168" s="6">
        <v>43118</v>
      </c>
      <c r="B168" s="7" t="s">
        <v>366</v>
      </c>
      <c r="C168" s="20" t="s">
        <v>12</v>
      </c>
      <c r="D168" s="5" t="s">
        <v>10</v>
      </c>
      <c r="E168" s="26">
        <v>200</v>
      </c>
      <c r="F168" s="44">
        <f t="shared" si="2"/>
        <v>0.35935675141496726</v>
      </c>
      <c r="G168" s="27" t="s">
        <v>35</v>
      </c>
      <c r="H168" s="22" t="s">
        <v>40</v>
      </c>
      <c r="I168" s="23" t="s">
        <v>8</v>
      </c>
      <c r="J168" s="47">
        <v>556.54999999999995</v>
      </c>
    </row>
    <row r="169" spans="1:10" x14ac:dyDescent="0.25">
      <c r="A169" s="6">
        <v>43118</v>
      </c>
      <c r="B169" s="7" t="s">
        <v>367</v>
      </c>
      <c r="C169" s="20" t="s">
        <v>12</v>
      </c>
      <c r="D169" s="5" t="s">
        <v>10</v>
      </c>
      <c r="E169" s="26">
        <v>2600</v>
      </c>
      <c r="F169" s="44">
        <f t="shared" si="2"/>
        <v>4.6716377683945742</v>
      </c>
      <c r="G169" s="27" t="s">
        <v>35</v>
      </c>
      <c r="H169" s="22" t="s">
        <v>40</v>
      </c>
      <c r="I169" s="23" t="s">
        <v>8</v>
      </c>
      <c r="J169" s="47">
        <v>556.54999999999995</v>
      </c>
    </row>
    <row r="170" spans="1:10" x14ac:dyDescent="0.25">
      <c r="A170" s="6">
        <v>43118</v>
      </c>
      <c r="B170" s="7" t="s">
        <v>368</v>
      </c>
      <c r="C170" s="20" t="s">
        <v>12</v>
      </c>
      <c r="D170" s="5" t="s">
        <v>15</v>
      </c>
      <c r="E170" s="26">
        <v>12000</v>
      </c>
      <c r="F170" s="44">
        <f t="shared" si="2"/>
        <v>21.561405084898034</v>
      </c>
      <c r="G170" s="27" t="s">
        <v>16</v>
      </c>
      <c r="H170" s="22" t="s">
        <v>40</v>
      </c>
      <c r="I170" s="23" t="s">
        <v>8</v>
      </c>
      <c r="J170" s="47">
        <v>556.54999999999995</v>
      </c>
    </row>
    <row r="171" spans="1:10" x14ac:dyDescent="0.25">
      <c r="A171" s="6">
        <v>43118</v>
      </c>
      <c r="B171" s="7" t="s">
        <v>369</v>
      </c>
      <c r="C171" s="20" t="s">
        <v>12</v>
      </c>
      <c r="D171" s="5" t="s">
        <v>15</v>
      </c>
      <c r="E171" s="8">
        <v>10000</v>
      </c>
      <c r="F171" s="44">
        <f t="shared" si="2"/>
        <v>17.967837570748362</v>
      </c>
      <c r="G171" s="27" t="s">
        <v>17</v>
      </c>
      <c r="H171" s="22" t="s">
        <v>40</v>
      </c>
      <c r="I171" s="23" t="s">
        <v>8</v>
      </c>
      <c r="J171" s="47">
        <v>556.54999999999995</v>
      </c>
    </row>
    <row r="172" spans="1:10" x14ac:dyDescent="0.25">
      <c r="A172" s="6">
        <v>43118</v>
      </c>
      <c r="B172" s="7" t="s">
        <v>370</v>
      </c>
      <c r="C172" s="20" t="s">
        <v>12</v>
      </c>
      <c r="D172" s="5" t="s">
        <v>19</v>
      </c>
      <c r="E172" s="8">
        <v>40000</v>
      </c>
      <c r="F172" s="44">
        <f t="shared" si="2"/>
        <v>71.871350282993447</v>
      </c>
      <c r="G172" s="27" t="s">
        <v>20</v>
      </c>
      <c r="H172" s="22" t="s">
        <v>40</v>
      </c>
      <c r="I172" s="23" t="s">
        <v>8</v>
      </c>
      <c r="J172" s="47">
        <v>556.54999999999995</v>
      </c>
    </row>
    <row r="173" spans="1:10" x14ac:dyDescent="0.25">
      <c r="A173" s="6">
        <v>43118</v>
      </c>
      <c r="B173" s="7" t="s">
        <v>371</v>
      </c>
      <c r="C173" s="20" t="s">
        <v>21</v>
      </c>
      <c r="D173" s="5" t="s">
        <v>19</v>
      </c>
      <c r="E173" s="8">
        <v>50000</v>
      </c>
      <c r="F173" s="44">
        <f t="shared" si="2"/>
        <v>89.839187853741805</v>
      </c>
      <c r="G173" s="27" t="s">
        <v>20</v>
      </c>
      <c r="H173" s="22" t="s">
        <v>40</v>
      </c>
      <c r="I173" s="23" t="s">
        <v>8</v>
      </c>
      <c r="J173" s="47">
        <v>556.54999999999995</v>
      </c>
    </row>
    <row r="174" spans="1:10" x14ac:dyDescent="0.25">
      <c r="A174" s="6">
        <v>43118</v>
      </c>
      <c r="B174" s="7" t="s">
        <v>372</v>
      </c>
      <c r="C174" s="20" t="s">
        <v>21</v>
      </c>
      <c r="D174" s="5" t="s">
        <v>19</v>
      </c>
      <c r="E174" s="8">
        <v>30000</v>
      </c>
      <c r="F174" s="44">
        <f t="shared" si="2"/>
        <v>53.903512712245089</v>
      </c>
      <c r="G174" s="27" t="s">
        <v>20</v>
      </c>
      <c r="H174" s="22" t="s">
        <v>40</v>
      </c>
      <c r="I174" s="23" t="s">
        <v>8</v>
      </c>
      <c r="J174" s="47">
        <v>556.54999999999995</v>
      </c>
    </row>
    <row r="175" spans="1:10" x14ac:dyDescent="0.25">
      <c r="A175" s="6">
        <v>43118</v>
      </c>
      <c r="B175" s="7" t="s">
        <v>373</v>
      </c>
      <c r="C175" s="20" t="s">
        <v>12</v>
      </c>
      <c r="D175" s="5" t="s">
        <v>175</v>
      </c>
      <c r="E175" s="8">
        <v>38000</v>
      </c>
      <c r="F175" s="44">
        <f t="shared" si="2"/>
        <v>68.277782768843778</v>
      </c>
      <c r="G175" s="27" t="s">
        <v>17</v>
      </c>
      <c r="H175" s="22" t="s">
        <v>40</v>
      </c>
      <c r="I175" s="23" t="s">
        <v>8</v>
      </c>
      <c r="J175" s="47">
        <v>556.54999999999995</v>
      </c>
    </row>
    <row r="176" spans="1:10" x14ac:dyDescent="0.25">
      <c r="A176" s="6">
        <v>43118</v>
      </c>
      <c r="B176" s="7" t="s">
        <v>374</v>
      </c>
      <c r="C176" s="20" t="s">
        <v>12</v>
      </c>
      <c r="D176" s="5" t="s">
        <v>175</v>
      </c>
      <c r="E176" s="8">
        <v>18500</v>
      </c>
      <c r="F176" s="44">
        <f t="shared" si="2"/>
        <v>33.240499505884472</v>
      </c>
      <c r="G176" s="27" t="s">
        <v>270</v>
      </c>
      <c r="H176" s="22" t="s">
        <v>40</v>
      </c>
      <c r="I176" s="23" t="s">
        <v>8</v>
      </c>
      <c r="J176" s="47">
        <v>556.54999999999995</v>
      </c>
    </row>
    <row r="177" spans="1:10" x14ac:dyDescent="0.25">
      <c r="A177" s="6">
        <v>43118</v>
      </c>
      <c r="B177" s="7" t="s">
        <v>375</v>
      </c>
      <c r="C177" s="20" t="s">
        <v>12</v>
      </c>
      <c r="D177" s="5" t="s">
        <v>175</v>
      </c>
      <c r="E177" s="8">
        <v>15000</v>
      </c>
      <c r="F177" s="44">
        <f t="shared" si="2"/>
        <v>26.951756356122544</v>
      </c>
      <c r="G177" s="27" t="s">
        <v>181</v>
      </c>
      <c r="H177" s="22" t="s">
        <v>40</v>
      </c>
      <c r="I177" s="23" t="s">
        <v>8</v>
      </c>
      <c r="J177" s="47">
        <v>556.54999999999995</v>
      </c>
    </row>
    <row r="178" spans="1:10" x14ac:dyDescent="0.25">
      <c r="A178" s="6">
        <v>43118</v>
      </c>
      <c r="B178" s="7" t="s">
        <v>376</v>
      </c>
      <c r="C178" s="20" t="s">
        <v>12</v>
      </c>
      <c r="D178" s="5" t="s">
        <v>175</v>
      </c>
      <c r="E178" s="8">
        <v>24500</v>
      </c>
      <c r="F178" s="44">
        <f t="shared" si="2"/>
        <v>44.021202048333485</v>
      </c>
      <c r="G178" s="27" t="s">
        <v>16</v>
      </c>
      <c r="H178" s="22" t="s">
        <v>40</v>
      </c>
      <c r="I178" s="23" t="s">
        <v>8</v>
      </c>
      <c r="J178" s="47">
        <v>556.54999999999995</v>
      </c>
    </row>
    <row r="179" spans="1:10" x14ac:dyDescent="0.25">
      <c r="A179" s="6">
        <v>43119</v>
      </c>
      <c r="B179" s="7" t="s">
        <v>377</v>
      </c>
      <c r="C179" s="20" t="s">
        <v>9</v>
      </c>
      <c r="D179" s="5" t="s">
        <v>10</v>
      </c>
      <c r="E179" s="8">
        <v>41425</v>
      </c>
      <c r="F179" s="44">
        <f t="shared" si="2"/>
        <v>74.431767136825087</v>
      </c>
      <c r="G179" s="27" t="s">
        <v>35</v>
      </c>
      <c r="H179" s="22" t="s">
        <v>40</v>
      </c>
      <c r="I179" s="23" t="s">
        <v>8</v>
      </c>
      <c r="J179" s="47">
        <v>556.54999999999995</v>
      </c>
    </row>
    <row r="180" spans="1:10" x14ac:dyDescent="0.25">
      <c r="A180" s="6">
        <v>43119</v>
      </c>
      <c r="B180" s="7" t="s">
        <v>378</v>
      </c>
      <c r="C180" s="20" t="s">
        <v>9</v>
      </c>
      <c r="D180" s="5" t="s">
        <v>10</v>
      </c>
      <c r="E180" s="8">
        <v>5000</v>
      </c>
      <c r="F180" s="44">
        <f t="shared" si="2"/>
        <v>8.9839187853741809</v>
      </c>
      <c r="G180" s="27" t="s">
        <v>35</v>
      </c>
      <c r="H180" s="22" t="s">
        <v>40</v>
      </c>
      <c r="I180" s="23" t="s">
        <v>8</v>
      </c>
      <c r="J180" s="47">
        <v>556.54999999999995</v>
      </c>
    </row>
    <row r="181" spans="1:10" x14ac:dyDescent="0.25">
      <c r="A181" s="6">
        <v>43119</v>
      </c>
      <c r="B181" s="7" t="s">
        <v>379</v>
      </c>
      <c r="C181" s="20" t="s">
        <v>12</v>
      </c>
      <c r="D181" s="5" t="s">
        <v>10</v>
      </c>
      <c r="E181" s="8">
        <v>7600</v>
      </c>
      <c r="F181" s="44">
        <f t="shared" si="2"/>
        <v>13.655556553768754</v>
      </c>
      <c r="G181" s="27" t="s">
        <v>35</v>
      </c>
      <c r="H181" s="22" t="s">
        <v>40</v>
      </c>
      <c r="I181" s="23" t="s">
        <v>8</v>
      </c>
      <c r="J181" s="47">
        <v>556.54999999999995</v>
      </c>
    </row>
    <row r="182" spans="1:10" x14ac:dyDescent="0.25">
      <c r="A182" s="6">
        <v>43120</v>
      </c>
      <c r="B182" s="7" t="s">
        <v>380</v>
      </c>
      <c r="C182" s="20" t="s">
        <v>12</v>
      </c>
      <c r="D182" s="5" t="s">
        <v>175</v>
      </c>
      <c r="E182" s="8">
        <v>100000</v>
      </c>
      <c r="F182" s="44">
        <f t="shared" si="2"/>
        <v>179.67837570748361</v>
      </c>
      <c r="G182" s="27" t="s">
        <v>24</v>
      </c>
      <c r="H182" s="22" t="s">
        <v>40</v>
      </c>
      <c r="I182" s="23" t="s">
        <v>8</v>
      </c>
      <c r="J182" s="47">
        <v>556.54999999999995</v>
      </c>
    </row>
    <row r="183" spans="1:10" x14ac:dyDescent="0.25">
      <c r="A183" s="6">
        <v>43122</v>
      </c>
      <c r="B183" s="7" t="s">
        <v>381</v>
      </c>
      <c r="C183" s="20" t="s">
        <v>12</v>
      </c>
      <c r="D183" s="5" t="s">
        <v>13</v>
      </c>
      <c r="E183" s="8">
        <v>5000</v>
      </c>
      <c r="F183" s="44">
        <f t="shared" si="2"/>
        <v>8.9839187853741809</v>
      </c>
      <c r="G183" s="27" t="s">
        <v>25</v>
      </c>
      <c r="H183" s="22" t="s">
        <v>40</v>
      </c>
      <c r="I183" s="23" t="s">
        <v>8</v>
      </c>
      <c r="J183" s="47">
        <v>556.54999999999995</v>
      </c>
    </row>
    <row r="184" spans="1:10" x14ac:dyDescent="0.25">
      <c r="A184" s="6">
        <v>43122</v>
      </c>
      <c r="B184" s="7" t="s">
        <v>382</v>
      </c>
      <c r="C184" s="20" t="s">
        <v>14</v>
      </c>
      <c r="D184" s="5" t="s">
        <v>23</v>
      </c>
      <c r="E184" s="8">
        <v>10000</v>
      </c>
      <c r="F184" s="44">
        <f t="shared" si="2"/>
        <v>17.967837570748362</v>
      </c>
      <c r="G184" s="27" t="s">
        <v>24</v>
      </c>
      <c r="H184" s="22" t="s">
        <v>40</v>
      </c>
      <c r="I184" s="23" t="s">
        <v>8</v>
      </c>
      <c r="J184" s="47">
        <v>556.54999999999995</v>
      </c>
    </row>
    <row r="185" spans="1:10" x14ac:dyDescent="0.25">
      <c r="A185" s="6">
        <v>43122</v>
      </c>
      <c r="B185" s="7" t="s">
        <v>383</v>
      </c>
      <c r="C185" s="20" t="s">
        <v>14</v>
      </c>
      <c r="D185" s="5" t="s">
        <v>13</v>
      </c>
      <c r="E185" s="8">
        <v>5000</v>
      </c>
      <c r="F185" s="44">
        <f t="shared" si="2"/>
        <v>8.9839187853741809</v>
      </c>
      <c r="G185" s="27" t="s">
        <v>181</v>
      </c>
      <c r="H185" s="22" t="s">
        <v>40</v>
      </c>
      <c r="I185" s="23" t="s">
        <v>8</v>
      </c>
      <c r="J185" s="47">
        <v>556.54999999999995</v>
      </c>
    </row>
    <row r="186" spans="1:10" x14ac:dyDescent="0.25">
      <c r="A186" s="6">
        <v>43122</v>
      </c>
      <c r="B186" s="7" t="s">
        <v>384</v>
      </c>
      <c r="C186" s="20" t="s">
        <v>14</v>
      </c>
      <c r="D186" s="5" t="s">
        <v>13</v>
      </c>
      <c r="E186" s="8">
        <v>5000</v>
      </c>
      <c r="F186" s="44">
        <f t="shared" si="2"/>
        <v>8.9839187853741809</v>
      </c>
      <c r="G186" s="27" t="s">
        <v>20</v>
      </c>
      <c r="H186" s="22" t="s">
        <v>40</v>
      </c>
      <c r="I186" s="23" t="s">
        <v>8</v>
      </c>
      <c r="J186" s="47">
        <v>556.54999999999995</v>
      </c>
    </row>
    <row r="187" spans="1:10" x14ac:dyDescent="0.25">
      <c r="A187" s="6">
        <v>43122</v>
      </c>
      <c r="B187" s="7" t="s">
        <v>385</v>
      </c>
      <c r="C187" s="20" t="s">
        <v>14</v>
      </c>
      <c r="D187" s="5" t="s">
        <v>13</v>
      </c>
      <c r="E187" s="10">
        <v>5000</v>
      </c>
      <c r="F187" s="44">
        <f t="shared" si="2"/>
        <v>8.9839187853741809</v>
      </c>
      <c r="G187" s="27" t="s">
        <v>16</v>
      </c>
      <c r="H187" s="22" t="s">
        <v>40</v>
      </c>
      <c r="I187" s="23" t="s">
        <v>8</v>
      </c>
      <c r="J187" s="47">
        <v>556.54999999999995</v>
      </c>
    </row>
    <row r="188" spans="1:10" x14ac:dyDescent="0.25">
      <c r="A188" s="6">
        <v>43122</v>
      </c>
      <c r="B188" s="7" t="s">
        <v>386</v>
      </c>
      <c r="C188" s="20" t="s">
        <v>14</v>
      </c>
      <c r="D188" s="5" t="s">
        <v>10</v>
      </c>
      <c r="E188" s="10">
        <v>5000</v>
      </c>
      <c r="F188" s="44">
        <f t="shared" si="2"/>
        <v>8.9839187853741809</v>
      </c>
      <c r="G188" s="27" t="s">
        <v>17</v>
      </c>
      <c r="H188" s="22" t="s">
        <v>40</v>
      </c>
      <c r="I188" s="23" t="s">
        <v>8</v>
      </c>
      <c r="J188" s="47">
        <v>556.54999999999995</v>
      </c>
    </row>
    <row r="189" spans="1:10" x14ac:dyDescent="0.25">
      <c r="A189" s="6">
        <v>43122</v>
      </c>
      <c r="B189" s="7" t="s">
        <v>387</v>
      </c>
      <c r="C189" s="20" t="s">
        <v>14</v>
      </c>
      <c r="D189" s="5" t="s">
        <v>10</v>
      </c>
      <c r="E189" s="10">
        <v>5000</v>
      </c>
      <c r="F189" s="44">
        <f t="shared" si="2"/>
        <v>8.9839187853741809</v>
      </c>
      <c r="G189" s="27" t="s">
        <v>35</v>
      </c>
      <c r="H189" s="22" t="s">
        <v>40</v>
      </c>
      <c r="I189" s="23" t="s">
        <v>8</v>
      </c>
      <c r="J189" s="47">
        <v>556.54999999999995</v>
      </c>
    </row>
    <row r="190" spans="1:10" x14ac:dyDescent="0.25">
      <c r="A190" s="6">
        <v>43122</v>
      </c>
      <c r="B190" s="7" t="s">
        <v>388</v>
      </c>
      <c r="C190" s="20" t="s">
        <v>14</v>
      </c>
      <c r="D190" s="5" t="s">
        <v>13</v>
      </c>
      <c r="E190" s="8">
        <v>5000</v>
      </c>
      <c r="F190" s="44">
        <f t="shared" si="2"/>
        <v>8.9839187853741809</v>
      </c>
      <c r="G190" s="27" t="s">
        <v>25</v>
      </c>
      <c r="H190" s="22" t="s">
        <v>40</v>
      </c>
      <c r="I190" s="23" t="s">
        <v>8</v>
      </c>
      <c r="J190" s="47">
        <v>556.54999999999995</v>
      </c>
    </row>
    <row r="191" spans="1:10" x14ac:dyDescent="0.25">
      <c r="A191" s="6">
        <v>43122</v>
      </c>
      <c r="B191" s="7" t="s">
        <v>389</v>
      </c>
      <c r="C191" s="20" t="s">
        <v>12</v>
      </c>
      <c r="D191" s="5" t="s">
        <v>13</v>
      </c>
      <c r="E191" s="8">
        <v>8000</v>
      </c>
      <c r="F191" s="44">
        <f t="shared" si="2"/>
        <v>14.374270056598689</v>
      </c>
      <c r="G191" s="27" t="s">
        <v>25</v>
      </c>
      <c r="H191" s="22" t="s">
        <v>40</v>
      </c>
      <c r="I191" s="23" t="s">
        <v>8</v>
      </c>
      <c r="J191" s="47">
        <v>556.54999999999995</v>
      </c>
    </row>
    <row r="192" spans="1:10" x14ac:dyDescent="0.25">
      <c r="A192" s="6">
        <v>43122</v>
      </c>
      <c r="B192" s="7" t="s">
        <v>390</v>
      </c>
      <c r="C192" s="20" t="s">
        <v>12</v>
      </c>
      <c r="D192" s="5" t="s">
        <v>175</v>
      </c>
      <c r="E192" s="8">
        <v>100000</v>
      </c>
      <c r="F192" s="44">
        <f t="shared" si="2"/>
        <v>179.67837570748361</v>
      </c>
      <c r="G192" s="27" t="s">
        <v>24</v>
      </c>
      <c r="H192" s="22" t="s">
        <v>40</v>
      </c>
      <c r="I192" s="23" t="s">
        <v>8</v>
      </c>
      <c r="J192" s="47">
        <v>556.54999999999995</v>
      </c>
    </row>
    <row r="193" spans="1:10" x14ac:dyDescent="0.25">
      <c r="A193" s="6">
        <v>43122</v>
      </c>
      <c r="B193" s="7" t="s">
        <v>391</v>
      </c>
      <c r="C193" s="20" t="s">
        <v>32</v>
      </c>
      <c r="D193" s="5" t="s">
        <v>175</v>
      </c>
      <c r="E193" s="8">
        <v>179500</v>
      </c>
      <c r="F193" s="44">
        <f t="shared" si="2"/>
        <v>322.52268439493309</v>
      </c>
      <c r="G193" s="27" t="s">
        <v>20</v>
      </c>
      <c r="H193" s="22" t="s">
        <v>40</v>
      </c>
      <c r="I193" s="23" t="s">
        <v>8</v>
      </c>
      <c r="J193" s="47">
        <v>556.54999999999995</v>
      </c>
    </row>
    <row r="194" spans="1:10" x14ac:dyDescent="0.25">
      <c r="A194" s="6">
        <v>43122</v>
      </c>
      <c r="B194" s="7" t="s">
        <v>392</v>
      </c>
      <c r="C194" s="20" t="s">
        <v>12</v>
      </c>
      <c r="D194" s="5" t="s">
        <v>10</v>
      </c>
      <c r="E194" s="8">
        <v>200</v>
      </c>
      <c r="F194" s="44">
        <f t="shared" si="2"/>
        <v>0.35935675141496726</v>
      </c>
      <c r="G194" s="32" t="s">
        <v>35</v>
      </c>
      <c r="H194" s="22" t="s">
        <v>40</v>
      </c>
      <c r="I194" s="23" t="s">
        <v>8</v>
      </c>
      <c r="J194" s="47">
        <v>556.54999999999995</v>
      </c>
    </row>
    <row r="195" spans="1:10" x14ac:dyDescent="0.25">
      <c r="A195" s="6">
        <v>43122</v>
      </c>
      <c r="B195" s="7" t="s">
        <v>393</v>
      </c>
      <c r="C195" s="20" t="s">
        <v>12</v>
      </c>
      <c r="D195" s="5" t="s">
        <v>10</v>
      </c>
      <c r="E195" s="8">
        <v>5000</v>
      </c>
      <c r="F195" s="44">
        <f t="shared" si="2"/>
        <v>8.9839187853741809</v>
      </c>
      <c r="G195" s="27" t="s">
        <v>35</v>
      </c>
      <c r="H195" s="22" t="s">
        <v>40</v>
      </c>
      <c r="I195" s="23" t="s">
        <v>8</v>
      </c>
      <c r="J195" s="47">
        <v>556.54999999999995</v>
      </c>
    </row>
    <row r="196" spans="1:10" x14ac:dyDescent="0.25">
      <c r="A196" s="6">
        <v>43122</v>
      </c>
      <c r="B196" s="7" t="s">
        <v>394</v>
      </c>
      <c r="C196" s="5" t="s">
        <v>12</v>
      </c>
      <c r="D196" s="5" t="s">
        <v>39</v>
      </c>
      <c r="E196" s="8">
        <v>15000</v>
      </c>
      <c r="F196" s="44">
        <f t="shared" ref="F196:F258" si="3">+E196/J196</f>
        <v>26.951756356122544</v>
      </c>
      <c r="G196" s="27" t="s">
        <v>44</v>
      </c>
      <c r="H196" s="22" t="s">
        <v>40</v>
      </c>
      <c r="I196" s="23" t="s">
        <v>8</v>
      </c>
      <c r="J196" s="47">
        <v>556.54999999999995</v>
      </c>
    </row>
    <row r="197" spans="1:10" x14ac:dyDescent="0.25">
      <c r="A197" s="6">
        <v>43122</v>
      </c>
      <c r="B197" s="7" t="s">
        <v>395</v>
      </c>
      <c r="C197" s="5" t="s">
        <v>26</v>
      </c>
      <c r="D197" s="5" t="s">
        <v>39</v>
      </c>
      <c r="E197" s="8">
        <v>40000</v>
      </c>
      <c r="F197" s="44">
        <f t="shared" si="3"/>
        <v>71.871350282993447</v>
      </c>
      <c r="G197" s="27" t="s">
        <v>44</v>
      </c>
      <c r="H197" s="22" t="s">
        <v>40</v>
      </c>
      <c r="I197" s="23" t="s">
        <v>8</v>
      </c>
      <c r="J197" s="47">
        <v>556.54999999999995</v>
      </c>
    </row>
    <row r="198" spans="1:10" x14ac:dyDescent="0.25">
      <c r="A198" s="6">
        <v>43123</v>
      </c>
      <c r="B198" s="7" t="s">
        <v>396</v>
      </c>
      <c r="C198" s="20" t="s">
        <v>12</v>
      </c>
      <c r="D198" s="5" t="s">
        <v>13</v>
      </c>
      <c r="E198" s="8">
        <v>15000</v>
      </c>
      <c r="F198" s="44">
        <f t="shared" si="3"/>
        <v>26.951756356122544</v>
      </c>
      <c r="G198" s="27" t="s">
        <v>181</v>
      </c>
      <c r="H198" s="22" t="s">
        <v>40</v>
      </c>
      <c r="I198" s="23" t="s">
        <v>8</v>
      </c>
      <c r="J198" s="47">
        <v>556.54999999999995</v>
      </c>
    </row>
    <row r="199" spans="1:10" x14ac:dyDescent="0.25">
      <c r="A199" s="6">
        <v>43123</v>
      </c>
      <c r="B199" s="7" t="s">
        <v>397</v>
      </c>
      <c r="C199" s="20" t="s">
        <v>26</v>
      </c>
      <c r="D199" s="5" t="s">
        <v>13</v>
      </c>
      <c r="E199" s="8">
        <v>40000</v>
      </c>
      <c r="F199" s="44">
        <f t="shared" si="3"/>
        <v>71.871350282993447</v>
      </c>
      <c r="G199" s="27" t="s">
        <v>181</v>
      </c>
      <c r="H199" s="22" t="s">
        <v>40</v>
      </c>
      <c r="I199" s="23" t="s">
        <v>8</v>
      </c>
      <c r="J199" s="47">
        <v>556.54999999999995</v>
      </c>
    </row>
    <row r="200" spans="1:10" x14ac:dyDescent="0.25">
      <c r="A200" s="6">
        <v>43123</v>
      </c>
      <c r="B200" s="7" t="s">
        <v>398</v>
      </c>
      <c r="C200" s="20" t="s">
        <v>12</v>
      </c>
      <c r="D200" s="5" t="s">
        <v>13</v>
      </c>
      <c r="E200" s="8">
        <v>4400</v>
      </c>
      <c r="F200" s="44">
        <f t="shared" si="3"/>
        <v>7.905848531129279</v>
      </c>
      <c r="G200" s="27" t="s">
        <v>270</v>
      </c>
      <c r="H200" s="22" t="s">
        <v>40</v>
      </c>
      <c r="I200" s="23" t="s">
        <v>8</v>
      </c>
      <c r="J200" s="47">
        <v>556.54999999999995</v>
      </c>
    </row>
    <row r="201" spans="1:10" x14ac:dyDescent="0.25">
      <c r="A201" s="6">
        <v>43123</v>
      </c>
      <c r="B201" s="7" t="s">
        <v>399</v>
      </c>
      <c r="C201" s="20" t="s">
        <v>12</v>
      </c>
      <c r="D201" s="5" t="s">
        <v>13</v>
      </c>
      <c r="E201" s="8">
        <v>6300</v>
      </c>
      <c r="F201" s="44">
        <f t="shared" si="3"/>
        <v>11.319737669571468</v>
      </c>
      <c r="G201" s="27" t="s">
        <v>270</v>
      </c>
      <c r="H201" s="22" t="s">
        <v>40</v>
      </c>
      <c r="I201" s="23" t="s">
        <v>8</v>
      </c>
      <c r="J201" s="47">
        <v>556.54999999999995</v>
      </c>
    </row>
    <row r="202" spans="1:10" x14ac:dyDescent="0.25">
      <c r="A202" s="6">
        <v>43123</v>
      </c>
      <c r="B202" s="7" t="s">
        <v>400</v>
      </c>
      <c r="C202" s="20" t="s">
        <v>12</v>
      </c>
      <c r="D202" s="5" t="s">
        <v>13</v>
      </c>
      <c r="E202" s="8">
        <v>6200</v>
      </c>
      <c r="F202" s="44">
        <f t="shared" si="3"/>
        <v>11.140059293863985</v>
      </c>
      <c r="G202" s="27" t="s">
        <v>270</v>
      </c>
      <c r="H202" s="22" t="s">
        <v>40</v>
      </c>
      <c r="I202" s="23" t="s">
        <v>8</v>
      </c>
      <c r="J202" s="47">
        <v>556.54999999999995</v>
      </c>
    </row>
    <row r="203" spans="1:10" x14ac:dyDescent="0.25">
      <c r="A203" s="6">
        <v>43123</v>
      </c>
      <c r="B203" s="7" t="s">
        <v>401</v>
      </c>
      <c r="C203" s="20" t="s">
        <v>12</v>
      </c>
      <c r="D203" s="5" t="s">
        <v>13</v>
      </c>
      <c r="E203" s="8">
        <v>9200</v>
      </c>
      <c r="F203" s="44">
        <f t="shared" si="3"/>
        <v>16.530410565088491</v>
      </c>
      <c r="G203" s="27" t="s">
        <v>270</v>
      </c>
      <c r="H203" s="22" t="s">
        <v>40</v>
      </c>
      <c r="I203" s="23" t="s">
        <v>8</v>
      </c>
      <c r="J203" s="47">
        <v>556.54999999999995</v>
      </c>
    </row>
    <row r="204" spans="1:10" x14ac:dyDescent="0.25">
      <c r="A204" s="6">
        <v>43123</v>
      </c>
      <c r="B204" s="7" t="s">
        <v>402</v>
      </c>
      <c r="C204" s="20" t="s">
        <v>26</v>
      </c>
      <c r="D204" s="5" t="s">
        <v>13</v>
      </c>
      <c r="E204" s="8">
        <v>5200</v>
      </c>
      <c r="F204" s="44">
        <f t="shared" si="3"/>
        <v>9.3432755367891485</v>
      </c>
      <c r="G204" s="27" t="s">
        <v>270</v>
      </c>
      <c r="H204" s="22" t="s">
        <v>40</v>
      </c>
      <c r="I204" s="23" t="s">
        <v>8</v>
      </c>
      <c r="J204" s="47">
        <v>556.54999999999995</v>
      </c>
    </row>
    <row r="205" spans="1:10" x14ac:dyDescent="0.25">
      <c r="A205" s="6">
        <v>43123</v>
      </c>
      <c r="B205" s="7" t="s">
        <v>403</v>
      </c>
      <c r="C205" s="20" t="s">
        <v>26</v>
      </c>
      <c r="D205" s="5" t="s">
        <v>13</v>
      </c>
      <c r="E205" s="8">
        <v>4500</v>
      </c>
      <c r="F205" s="44">
        <f t="shared" si="3"/>
        <v>8.0855269068367637</v>
      </c>
      <c r="G205" s="27" t="s">
        <v>270</v>
      </c>
      <c r="H205" s="22" t="s">
        <v>40</v>
      </c>
      <c r="I205" s="23" t="s">
        <v>8</v>
      </c>
      <c r="J205" s="47">
        <v>556.54999999999995</v>
      </c>
    </row>
    <row r="206" spans="1:10" x14ac:dyDescent="0.25">
      <c r="A206" s="6">
        <v>43123</v>
      </c>
      <c r="B206" s="7" t="s">
        <v>404</v>
      </c>
      <c r="C206" s="20" t="s">
        <v>26</v>
      </c>
      <c r="D206" s="5" t="s">
        <v>13</v>
      </c>
      <c r="E206" s="8">
        <v>3800</v>
      </c>
      <c r="F206" s="44">
        <f t="shared" si="3"/>
        <v>6.8277782768843771</v>
      </c>
      <c r="G206" s="27" t="s">
        <v>270</v>
      </c>
      <c r="H206" s="22" t="s">
        <v>40</v>
      </c>
      <c r="I206" s="23" t="s">
        <v>8</v>
      </c>
      <c r="J206" s="47">
        <v>556.54999999999995</v>
      </c>
    </row>
    <row r="207" spans="1:10" x14ac:dyDescent="0.25">
      <c r="A207" s="6">
        <v>43123</v>
      </c>
      <c r="B207" s="7" t="s">
        <v>405</v>
      </c>
      <c r="C207" s="20" t="s">
        <v>26</v>
      </c>
      <c r="D207" s="5" t="s">
        <v>13</v>
      </c>
      <c r="E207" s="8">
        <v>9600</v>
      </c>
      <c r="F207" s="44">
        <f t="shared" si="3"/>
        <v>17.249124067918427</v>
      </c>
      <c r="G207" s="27" t="s">
        <v>270</v>
      </c>
      <c r="H207" s="22" t="s">
        <v>40</v>
      </c>
      <c r="I207" s="23" t="s">
        <v>8</v>
      </c>
      <c r="J207" s="47">
        <v>556.54999999999995</v>
      </c>
    </row>
    <row r="208" spans="1:10" x14ac:dyDescent="0.25">
      <c r="A208" s="6">
        <v>43123</v>
      </c>
      <c r="B208" s="7" t="s">
        <v>406</v>
      </c>
      <c r="C208" s="20" t="s">
        <v>26</v>
      </c>
      <c r="D208" s="5" t="s">
        <v>13</v>
      </c>
      <c r="E208" s="8">
        <v>5300</v>
      </c>
      <c r="F208" s="44">
        <f t="shared" si="3"/>
        <v>9.5229539124966323</v>
      </c>
      <c r="G208" s="27" t="s">
        <v>270</v>
      </c>
      <c r="H208" s="22" t="s">
        <v>40</v>
      </c>
      <c r="I208" s="23" t="s">
        <v>8</v>
      </c>
      <c r="J208" s="47">
        <v>556.54999999999995</v>
      </c>
    </row>
    <row r="209" spans="1:10" x14ac:dyDescent="0.25">
      <c r="A209" s="6">
        <v>43123</v>
      </c>
      <c r="B209" s="7" t="s">
        <v>407</v>
      </c>
      <c r="C209" s="20" t="s">
        <v>12</v>
      </c>
      <c r="D209" s="5" t="s">
        <v>13</v>
      </c>
      <c r="E209" s="8">
        <v>5900</v>
      </c>
      <c r="F209" s="44">
        <f t="shared" si="3"/>
        <v>10.601024166741533</v>
      </c>
      <c r="G209" s="27" t="s">
        <v>270</v>
      </c>
      <c r="H209" s="22" t="s">
        <v>40</v>
      </c>
      <c r="I209" s="23" t="s">
        <v>8</v>
      </c>
      <c r="J209" s="47">
        <v>556.54999999999995</v>
      </c>
    </row>
    <row r="210" spans="1:10" x14ac:dyDescent="0.25">
      <c r="A210" s="6">
        <v>43123</v>
      </c>
      <c r="B210" s="7" t="s">
        <v>408</v>
      </c>
      <c r="C210" s="20" t="s">
        <v>12</v>
      </c>
      <c r="D210" s="5" t="s">
        <v>13</v>
      </c>
      <c r="E210" s="8">
        <v>5600</v>
      </c>
      <c r="F210" s="44">
        <f t="shared" si="3"/>
        <v>10.061989039619082</v>
      </c>
      <c r="G210" s="27" t="s">
        <v>270</v>
      </c>
      <c r="H210" s="22" t="s">
        <v>40</v>
      </c>
      <c r="I210" s="23" t="s">
        <v>8</v>
      </c>
      <c r="J210" s="47">
        <v>556.54999999999995</v>
      </c>
    </row>
    <row r="211" spans="1:10" x14ac:dyDescent="0.25">
      <c r="A211" s="6">
        <v>43123</v>
      </c>
      <c r="B211" s="7" t="s">
        <v>409</v>
      </c>
      <c r="C211" s="20" t="s">
        <v>26</v>
      </c>
      <c r="D211" s="5" t="s">
        <v>13</v>
      </c>
      <c r="E211" s="8">
        <v>5200</v>
      </c>
      <c r="F211" s="44">
        <f t="shared" si="3"/>
        <v>9.3432755367891485</v>
      </c>
      <c r="G211" s="27" t="s">
        <v>270</v>
      </c>
      <c r="H211" s="22" t="s">
        <v>40</v>
      </c>
      <c r="I211" s="23" t="s">
        <v>8</v>
      </c>
      <c r="J211" s="47">
        <v>556.54999999999995</v>
      </c>
    </row>
    <row r="212" spans="1:10" x14ac:dyDescent="0.25">
      <c r="A212" s="6">
        <v>43123</v>
      </c>
      <c r="B212" s="7" t="s">
        <v>410</v>
      </c>
      <c r="C212" s="20" t="s">
        <v>12</v>
      </c>
      <c r="D212" s="5" t="s">
        <v>13</v>
      </c>
      <c r="E212" s="8">
        <v>400</v>
      </c>
      <c r="F212" s="44">
        <f t="shared" si="3"/>
        <v>0.71871350282993451</v>
      </c>
      <c r="G212" s="27" t="s">
        <v>270</v>
      </c>
      <c r="H212" s="22" t="s">
        <v>40</v>
      </c>
      <c r="I212" s="23" t="s">
        <v>8</v>
      </c>
      <c r="J212" s="47">
        <v>556.54999999999995</v>
      </c>
    </row>
    <row r="213" spans="1:10" x14ac:dyDescent="0.25">
      <c r="A213" s="6">
        <v>43123</v>
      </c>
      <c r="B213" s="7" t="s">
        <v>411</v>
      </c>
      <c r="C213" s="20" t="s">
        <v>26</v>
      </c>
      <c r="D213" s="5" t="s">
        <v>13</v>
      </c>
      <c r="E213" s="8">
        <v>9240</v>
      </c>
      <c r="F213" s="44">
        <f t="shared" si="3"/>
        <v>16.602281915371485</v>
      </c>
      <c r="G213" s="27" t="s">
        <v>270</v>
      </c>
      <c r="H213" s="22" t="s">
        <v>40</v>
      </c>
      <c r="I213" s="23" t="s">
        <v>8</v>
      </c>
      <c r="J213" s="47">
        <v>556.54999999999995</v>
      </c>
    </row>
    <row r="214" spans="1:10" x14ac:dyDescent="0.25">
      <c r="A214" s="6">
        <v>43123</v>
      </c>
      <c r="B214" s="7" t="s">
        <v>412</v>
      </c>
      <c r="C214" s="20" t="s">
        <v>28</v>
      </c>
      <c r="D214" s="5" t="s">
        <v>10</v>
      </c>
      <c r="E214" s="8">
        <v>29000</v>
      </c>
      <c r="F214" s="44">
        <f t="shared" si="3"/>
        <v>52.106728955170247</v>
      </c>
      <c r="G214" s="27" t="s">
        <v>35</v>
      </c>
      <c r="H214" s="22" t="s">
        <v>40</v>
      </c>
      <c r="I214" s="23" t="s">
        <v>8</v>
      </c>
      <c r="J214" s="47">
        <v>556.54999999999995</v>
      </c>
    </row>
    <row r="215" spans="1:10" x14ac:dyDescent="0.25">
      <c r="A215" s="6">
        <v>43123</v>
      </c>
      <c r="B215" s="7" t="s">
        <v>367</v>
      </c>
      <c r="C215" s="20" t="s">
        <v>12</v>
      </c>
      <c r="D215" s="5" t="s">
        <v>10</v>
      </c>
      <c r="E215" s="8">
        <v>2600</v>
      </c>
      <c r="F215" s="44">
        <f t="shared" si="3"/>
        <v>4.6716377683945742</v>
      </c>
      <c r="G215" s="27" t="s">
        <v>35</v>
      </c>
      <c r="H215" s="22" t="s">
        <v>40</v>
      </c>
      <c r="I215" s="23" t="s">
        <v>8</v>
      </c>
      <c r="J215" s="47">
        <v>556.54999999999995</v>
      </c>
    </row>
    <row r="216" spans="1:10" x14ac:dyDescent="0.25">
      <c r="A216" s="6">
        <v>43123</v>
      </c>
      <c r="B216" s="7" t="s">
        <v>413</v>
      </c>
      <c r="C216" s="20" t="s">
        <v>14</v>
      </c>
      <c r="D216" s="5" t="s">
        <v>13</v>
      </c>
      <c r="E216" s="8">
        <v>5000</v>
      </c>
      <c r="F216" s="44">
        <f t="shared" si="3"/>
        <v>8.9839187853741809</v>
      </c>
      <c r="G216" s="27" t="s">
        <v>270</v>
      </c>
      <c r="H216" s="22" t="s">
        <v>40</v>
      </c>
      <c r="I216" s="23" t="s">
        <v>8</v>
      </c>
      <c r="J216" s="47">
        <v>556.54999999999995</v>
      </c>
    </row>
    <row r="217" spans="1:10" x14ac:dyDescent="0.25">
      <c r="A217" s="6">
        <v>43125</v>
      </c>
      <c r="B217" s="7" t="s">
        <v>414</v>
      </c>
      <c r="C217" s="20" t="s">
        <v>12</v>
      </c>
      <c r="D217" s="5" t="s">
        <v>175</v>
      </c>
      <c r="E217" s="8">
        <v>70000</v>
      </c>
      <c r="F217" s="44">
        <f t="shared" si="3"/>
        <v>125.77486299523854</v>
      </c>
      <c r="G217" s="27" t="s">
        <v>24</v>
      </c>
      <c r="H217" s="22" t="s">
        <v>40</v>
      </c>
      <c r="I217" s="23" t="s">
        <v>8</v>
      </c>
      <c r="J217" s="47">
        <v>556.54999999999995</v>
      </c>
    </row>
    <row r="218" spans="1:10" x14ac:dyDescent="0.25">
      <c r="A218" s="6">
        <v>43125</v>
      </c>
      <c r="B218" s="7" t="s">
        <v>415</v>
      </c>
      <c r="C218" s="20" t="s">
        <v>416</v>
      </c>
      <c r="D218" s="5" t="s">
        <v>175</v>
      </c>
      <c r="E218" s="8">
        <v>50000</v>
      </c>
      <c r="F218" s="44">
        <f t="shared" si="3"/>
        <v>89.839187853741805</v>
      </c>
      <c r="G218" s="27" t="s">
        <v>24</v>
      </c>
      <c r="H218" s="22" t="s">
        <v>40</v>
      </c>
      <c r="I218" s="23" t="s">
        <v>8</v>
      </c>
      <c r="J218" s="47">
        <v>556.54999999999995</v>
      </c>
    </row>
    <row r="219" spans="1:10" x14ac:dyDescent="0.25">
      <c r="A219" s="6">
        <v>43125</v>
      </c>
      <c r="B219" s="7" t="s">
        <v>417</v>
      </c>
      <c r="C219" s="20" t="s">
        <v>12</v>
      </c>
      <c r="D219" s="5" t="s">
        <v>175</v>
      </c>
      <c r="E219" s="8">
        <v>40000</v>
      </c>
      <c r="F219" s="44">
        <f t="shared" si="3"/>
        <v>71.871350282993447</v>
      </c>
      <c r="G219" s="27" t="s">
        <v>17</v>
      </c>
      <c r="H219" s="22" t="s">
        <v>40</v>
      </c>
      <c r="I219" s="23" t="s">
        <v>8</v>
      </c>
      <c r="J219" s="47">
        <v>556.54999999999995</v>
      </c>
    </row>
    <row r="220" spans="1:10" x14ac:dyDescent="0.25">
      <c r="A220" s="6">
        <v>43125</v>
      </c>
      <c r="B220" s="7" t="s">
        <v>418</v>
      </c>
      <c r="C220" s="20" t="s">
        <v>12</v>
      </c>
      <c r="D220" s="5" t="s">
        <v>175</v>
      </c>
      <c r="E220" s="8">
        <v>20000</v>
      </c>
      <c r="F220" s="44">
        <f t="shared" si="3"/>
        <v>35.935675141496723</v>
      </c>
      <c r="G220" s="27" t="s">
        <v>20</v>
      </c>
      <c r="H220" s="22" t="s">
        <v>40</v>
      </c>
      <c r="I220" s="23" t="s">
        <v>8</v>
      </c>
      <c r="J220" s="47">
        <v>556.54999999999995</v>
      </c>
    </row>
    <row r="221" spans="1:10" x14ac:dyDescent="0.25">
      <c r="A221" s="6">
        <v>43125</v>
      </c>
      <c r="B221" s="7" t="s">
        <v>419</v>
      </c>
      <c r="C221" s="20" t="s">
        <v>12</v>
      </c>
      <c r="D221" s="5" t="s">
        <v>175</v>
      </c>
      <c r="E221" s="8">
        <v>30000</v>
      </c>
      <c r="F221" s="44">
        <f t="shared" si="3"/>
        <v>53.903512712245089</v>
      </c>
      <c r="G221" s="27" t="s">
        <v>16</v>
      </c>
      <c r="H221" s="22" t="s">
        <v>40</v>
      </c>
      <c r="I221" s="23" t="s">
        <v>8</v>
      </c>
      <c r="J221" s="47">
        <v>556.54999999999995</v>
      </c>
    </row>
    <row r="222" spans="1:10" x14ac:dyDescent="0.25">
      <c r="A222" s="6">
        <v>43125</v>
      </c>
      <c r="B222" s="7" t="s">
        <v>420</v>
      </c>
      <c r="C222" s="20" t="s">
        <v>32</v>
      </c>
      <c r="D222" s="5" t="s">
        <v>175</v>
      </c>
      <c r="E222" s="8">
        <v>69000</v>
      </c>
      <c r="F222" s="44">
        <f t="shared" si="3"/>
        <v>123.9780792381637</v>
      </c>
      <c r="G222" s="27" t="s">
        <v>181</v>
      </c>
      <c r="H222" s="22" t="s">
        <v>40</v>
      </c>
      <c r="I222" s="23" t="s">
        <v>8</v>
      </c>
      <c r="J222" s="47">
        <v>556.54999999999995</v>
      </c>
    </row>
    <row r="223" spans="1:10" x14ac:dyDescent="0.25">
      <c r="A223" s="6">
        <v>43125</v>
      </c>
      <c r="B223" s="7" t="s">
        <v>421</v>
      </c>
      <c r="C223" s="20" t="s">
        <v>36</v>
      </c>
      <c r="D223" s="9" t="s">
        <v>39</v>
      </c>
      <c r="E223" s="8">
        <v>39000</v>
      </c>
      <c r="F223" s="44">
        <f t="shared" si="3"/>
        <v>70.074566525918613</v>
      </c>
      <c r="G223" s="21" t="s">
        <v>44</v>
      </c>
      <c r="H223" s="22" t="s">
        <v>40</v>
      </c>
      <c r="I223" s="23" t="s">
        <v>8</v>
      </c>
      <c r="J223" s="47">
        <v>556.54999999999995</v>
      </c>
    </row>
    <row r="224" spans="1:10" x14ac:dyDescent="0.25">
      <c r="A224" s="6">
        <v>43126</v>
      </c>
      <c r="B224" s="7" t="s">
        <v>422</v>
      </c>
      <c r="C224" s="20" t="s">
        <v>12</v>
      </c>
      <c r="D224" s="9" t="s">
        <v>39</v>
      </c>
      <c r="E224" s="8">
        <v>5000</v>
      </c>
      <c r="F224" s="44">
        <f t="shared" si="3"/>
        <v>8.9839187853741809</v>
      </c>
      <c r="G224" s="21" t="s">
        <v>44</v>
      </c>
      <c r="H224" s="22" t="s">
        <v>40</v>
      </c>
      <c r="I224" s="23" t="s">
        <v>8</v>
      </c>
      <c r="J224" s="47">
        <v>556.54999999999995</v>
      </c>
    </row>
    <row r="225" spans="1:10" x14ac:dyDescent="0.25">
      <c r="A225" s="6">
        <v>43126</v>
      </c>
      <c r="B225" s="7" t="s">
        <v>423</v>
      </c>
      <c r="C225" s="20" t="s">
        <v>9</v>
      </c>
      <c r="D225" s="5" t="s">
        <v>10</v>
      </c>
      <c r="E225" s="8">
        <v>30000</v>
      </c>
      <c r="F225" s="44">
        <f t="shared" si="3"/>
        <v>53.903512712245089</v>
      </c>
      <c r="G225" s="21" t="s">
        <v>44</v>
      </c>
      <c r="H225" s="22" t="s">
        <v>40</v>
      </c>
      <c r="I225" s="23" t="s">
        <v>8</v>
      </c>
      <c r="J225" s="47">
        <v>556.54999999999995</v>
      </c>
    </row>
    <row r="226" spans="1:10" x14ac:dyDescent="0.25">
      <c r="A226" s="6">
        <v>43126</v>
      </c>
      <c r="B226" s="7" t="s">
        <v>424</v>
      </c>
      <c r="C226" s="20" t="s">
        <v>46</v>
      </c>
      <c r="D226" s="5" t="s">
        <v>10</v>
      </c>
      <c r="E226" s="8">
        <v>29900</v>
      </c>
      <c r="F226" s="44">
        <f t="shared" si="3"/>
        <v>53.7238343365376</v>
      </c>
      <c r="G226" s="27" t="s">
        <v>35</v>
      </c>
      <c r="H226" s="22" t="s">
        <v>40</v>
      </c>
      <c r="I226" s="23" t="s">
        <v>8</v>
      </c>
      <c r="J226" s="47">
        <v>556.54999999999995</v>
      </c>
    </row>
    <row r="227" spans="1:10" x14ac:dyDescent="0.25">
      <c r="A227" s="6">
        <v>43126</v>
      </c>
      <c r="B227" s="7" t="s">
        <v>425</v>
      </c>
      <c r="C227" s="20" t="s">
        <v>12</v>
      </c>
      <c r="D227" s="5" t="s">
        <v>10</v>
      </c>
      <c r="E227" s="8">
        <v>1300</v>
      </c>
      <c r="F227" s="44">
        <f t="shared" si="3"/>
        <v>2.3358188841972871</v>
      </c>
      <c r="G227" s="27" t="s">
        <v>35</v>
      </c>
      <c r="H227" s="22" t="s">
        <v>40</v>
      </c>
      <c r="I227" s="23" t="s">
        <v>8</v>
      </c>
      <c r="J227" s="47">
        <v>556.54999999999995</v>
      </c>
    </row>
    <row r="228" spans="1:10" x14ac:dyDescent="0.25">
      <c r="A228" s="6">
        <v>43126</v>
      </c>
      <c r="B228" s="7" t="s">
        <v>426</v>
      </c>
      <c r="C228" s="20" t="s">
        <v>12</v>
      </c>
      <c r="D228" s="5" t="s">
        <v>10</v>
      </c>
      <c r="E228" s="8">
        <v>2500</v>
      </c>
      <c r="F228" s="44">
        <f t="shared" si="3"/>
        <v>4.4919593926870904</v>
      </c>
      <c r="G228" s="27" t="s">
        <v>35</v>
      </c>
      <c r="H228" s="22" t="s">
        <v>40</v>
      </c>
      <c r="I228" s="23" t="s">
        <v>8</v>
      </c>
      <c r="J228" s="47">
        <v>556.54999999999995</v>
      </c>
    </row>
    <row r="229" spans="1:10" x14ac:dyDescent="0.25">
      <c r="A229" s="6">
        <v>43126</v>
      </c>
      <c r="B229" s="7" t="s">
        <v>427</v>
      </c>
      <c r="C229" s="20" t="s">
        <v>12</v>
      </c>
      <c r="D229" s="5" t="s">
        <v>15</v>
      </c>
      <c r="E229" s="12">
        <v>32000</v>
      </c>
      <c r="F229" s="44">
        <f t="shared" si="3"/>
        <v>57.497080226394758</v>
      </c>
      <c r="G229" s="27" t="s">
        <v>16</v>
      </c>
      <c r="H229" s="22" t="s">
        <v>40</v>
      </c>
      <c r="I229" s="23" t="s">
        <v>8</v>
      </c>
      <c r="J229" s="47">
        <v>556.54999999999995</v>
      </c>
    </row>
    <row r="230" spans="1:10" x14ac:dyDescent="0.25">
      <c r="A230" s="6">
        <v>43126</v>
      </c>
      <c r="B230" s="7" t="s">
        <v>428</v>
      </c>
      <c r="C230" s="20" t="s">
        <v>12</v>
      </c>
      <c r="D230" s="5" t="s">
        <v>19</v>
      </c>
      <c r="E230" s="8">
        <v>2600</v>
      </c>
      <c r="F230" s="44">
        <f t="shared" si="3"/>
        <v>4.6716377683945742</v>
      </c>
      <c r="G230" s="27" t="s">
        <v>20</v>
      </c>
      <c r="H230" s="22" t="s">
        <v>40</v>
      </c>
      <c r="I230" s="23" t="s">
        <v>8</v>
      </c>
      <c r="J230" s="47">
        <v>556.54999999999995</v>
      </c>
    </row>
    <row r="231" spans="1:10" x14ac:dyDescent="0.25">
      <c r="A231" s="6">
        <v>43126</v>
      </c>
      <c r="B231" s="7" t="s">
        <v>429</v>
      </c>
      <c r="C231" s="20" t="s">
        <v>26</v>
      </c>
      <c r="D231" s="5" t="s">
        <v>175</v>
      </c>
      <c r="E231" s="8">
        <v>6000</v>
      </c>
      <c r="F231" s="44">
        <f t="shared" si="3"/>
        <v>10.780702542449017</v>
      </c>
      <c r="G231" s="27" t="s">
        <v>20</v>
      </c>
      <c r="H231" s="22" t="s">
        <v>40</v>
      </c>
      <c r="I231" s="23" t="s">
        <v>8</v>
      </c>
      <c r="J231" s="47">
        <v>556.54999999999995</v>
      </c>
    </row>
    <row r="232" spans="1:10" x14ac:dyDescent="0.25">
      <c r="A232" s="6">
        <v>43126</v>
      </c>
      <c r="B232" s="7" t="s">
        <v>430</v>
      </c>
      <c r="C232" s="20" t="s">
        <v>12</v>
      </c>
      <c r="D232" s="5" t="s">
        <v>175</v>
      </c>
      <c r="E232" s="8">
        <v>10000</v>
      </c>
      <c r="F232" s="44">
        <f t="shared" si="3"/>
        <v>17.967837570748362</v>
      </c>
      <c r="G232" s="27" t="s">
        <v>20</v>
      </c>
      <c r="H232" s="22" t="s">
        <v>40</v>
      </c>
      <c r="I232" s="23" t="s">
        <v>8</v>
      </c>
      <c r="J232" s="47">
        <v>556.54999999999995</v>
      </c>
    </row>
    <row r="233" spans="1:10" x14ac:dyDescent="0.25">
      <c r="A233" s="6">
        <v>43126</v>
      </c>
      <c r="B233" s="7" t="s">
        <v>431</v>
      </c>
      <c r="C233" s="20" t="s">
        <v>12</v>
      </c>
      <c r="D233" s="5" t="s">
        <v>19</v>
      </c>
      <c r="E233" s="8">
        <v>4500</v>
      </c>
      <c r="F233" s="44">
        <f t="shared" si="3"/>
        <v>8.0855269068367637</v>
      </c>
      <c r="G233" s="27" t="s">
        <v>20</v>
      </c>
      <c r="H233" s="22" t="s">
        <v>40</v>
      </c>
      <c r="I233" s="23" t="s">
        <v>8</v>
      </c>
      <c r="J233" s="47">
        <v>556.54999999999995</v>
      </c>
    </row>
    <row r="234" spans="1:10" x14ac:dyDescent="0.25">
      <c r="A234" s="6">
        <v>43126</v>
      </c>
      <c r="B234" s="7" t="s">
        <v>432</v>
      </c>
      <c r="C234" s="20" t="s">
        <v>12</v>
      </c>
      <c r="D234" s="5" t="s">
        <v>175</v>
      </c>
      <c r="E234" s="8">
        <v>15500</v>
      </c>
      <c r="F234" s="44">
        <f t="shared" si="3"/>
        <v>27.850148234659962</v>
      </c>
      <c r="G234" s="27" t="s">
        <v>20</v>
      </c>
      <c r="H234" s="22" t="s">
        <v>40</v>
      </c>
      <c r="I234" s="23" t="s">
        <v>8</v>
      </c>
      <c r="J234" s="47">
        <v>556.54999999999995</v>
      </c>
    </row>
    <row r="235" spans="1:10" x14ac:dyDescent="0.25">
      <c r="A235" s="6">
        <v>43126</v>
      </c>
      <c r="B235" s="7" t="s">
        <v>433</v>
      </c>
      <c r="C235" s="20" t="s">
        <v>12</v>
      </c>
      <c r="D235" s="5" t="s">
        <v>175</v>
      </c>
      <c r="E235" s="8">
        <v>9000</v>
      </c>
      <c r="F235" s="44">
        <f t="shared" si="3"/>
        <v>16.171053813673527</v>
      </c>
      <c r="G235" s="27" t="s">
        <v>20</v>
      </c>
      <c r="H235" s="22" t="s">
        <v>40</v>
      </c>
      <c r="I235" s="23" t="s">
        <v>8</v>
      </c>
      <c r="J235" s="47">
        <v>556.54999999999995</v>
      </c>
    </row>
    <row r="236" spans="1:10" x14ac:dyDescent="0.25">
      <c r="A236" s="6">
        <v>43126</v>
      </c>
      <c r="B236" s="7" t="s">
        <v>434</v>
      </c>
      <c r="C236" s="20" t="s">
        <v>12</v>
      </c>
      <c r="D236" s="5" t="s">
        <v>175</v>
      </c>
      <c r="E236" s="8">
        <v>9000</v>
      </c>
      <c r="F236" s="44">
        <f t="shared" si="3"/>
        <v>16.171053813673527</v>
      </c>
      <c r="G236" s="27" t="s">
        <v>20</v>
      </c>
      <c r="H236" s="22" t="s">
        <v>40</v>
      </c>
      <c r="I236" s="23" t="s">
        <v>8</v>
      </c>
      <c r="J236" s="47">
        <v>556.54999999999995</v>
      </c>
    </row>
    <row r="237" spans="1:10" x14ac:dyDescent="0.25">
      <c r="A237" s="6">
        <v>43126</v>
      </c>
      <c r="B237" s="7" t="s">
        <v>435</v>
      </c>
      <c r="C237" s="20" t="s">
        <v>12</v>
      </c>
      <c r="D237" s="5" t="s">
        <v>175</v>
      </c>
      <c r="E237" s="8">
        <v>15300</v>
      </c>
      <c r="F237" s="44">
        <f t="shared" si="3"/>
        <v>27.490791483244994</v>
      </c>
      <c r="G237" s="27" t="s">
        <v>270</v>
      </c>
      <c r="H237" s="22" t="s">
        <v>40</v>
      </c>
      <c r="I237" s="23" t="s">
        <v>8</v>
      </c>
      <c r="J237" s="47">
        <v>556.54999999999995</v>
      </c>
    </row>
    <row r="238" spans="1:10" x14ac:dyDescent="0.25">
      <c r="A238" s="6">
        <v>43126</v>
      </c>
      <c r="B238" s="7" t="s">
        <v>436</v>
      </c>
      <c r="C238" s="20" t="s">
        <v>12</v>
      </c>
      <c r="D238" s="5" t="s">
        <v>175</v>
      </c>
      <c r="E238" s="8">
        <v>13000</v>
      </c>
      <c r="F238" s="44">
        <f t="shared" si="3"/>
        <v>23.358188841972872</v>
      </c>
      <c r="G238" s="27" t="s">
        <v>20</v>
      </c>
      <c r="H238" s="22" t="s">
        <v>40</v>
      </c>
      <c r="I238" s="23" t="s">
        <v>8</v>
      </c>
      <c r="J238" s="47">
        <v>556.54999999999995</v>
      </c>
    </row>
    <row r="239" spans="1:10" x14ac:dyDescent="0.25">
      <c r="A239" s="6">
        <v>43126</v>
      </c>
      <c r="B239" s="7" t="s">
        <v>437</v>
      </c>
      <c r="C239" s="20" t="s">
        <v>9</v>
      </c>
      <c r="D239" s="5" t="s">
        <v>10</v>
      </c>
      <c r="E239" s="8">
        <v>184965</v>
      </c>
      <c r="F239" s="44">
        <f t="shared" si="3"/>
        <v>332.34210762734705</v>
      </c>
      <c r="G239" s="27" t="s">
        <v>181</v>
      </c>
      <c r="H239" s="22" t="s">
        <v>40</v>
      </c>
      <c r="I239" s="23" t="s">
        <v>8</v>
      </c>
      <c r="J239" s="47">
        <v>556.54999999999995</v>
      </c>
    </row>
    <row r="240" spans="1:10" x14ac:dyDescent="0.25">
      <c r="A240" s="6">
        <v>43127</v>
      </c>
      <c r="B240" s="7" t="s">
        <v>438</v>
      </c>
      <c r="C240" s="20" t="s">
        <v>46</v>
      </c>
      <c r="D240" s="5" t="s">
        <v>10</v>
      </c>
      <c r="E240" s="8">
        <v>75000</v>
      </c>
      <c r="F240" s="44">
        <f t="shared" si="3"/>
        <v>134.75878178061271</v>
      </c>
      <c r="G240" s="27" t="s">
        <v>181</v>
      </c>
      <c r="H240" s="22" t="s">
        <v>40</v>
      </c>
      <c r="I240" s="23" t="s">
        <v>8</v>
      </c>
      <c r="J240" s="47">
        <v>556.54999999999995</v>
      </c>
    </row>
    <row r="241" spans="1:10" x14ac:dyDescent="0.25">
      <c r="A241" s="6">
        <v>43128</v>
      </c>
      <c r="B241" s="7" t="s">
        <v>439</v>
      </c>
      <c r="C241" s="20" t="s">
        <v>26</v>
      </c>
      <c r="D241" s="5" t="s">
        <v>23</v>
      </c>
      <c r="E241" s="8">
        <v>32000</v>
      </c>
      <c r="F241" s="44">
        <f t="shared" si="3"/>
        <v>57.497080226394758</v>
      </c>
      <c r="G241" s="27" t="s">
        <v>181</v>
      </c>
      <c r="H241" s="22" t="s">
        <v>40</v>
      </c>
      <c r="I241" s="23" t="s">
        <v>8</v>
      </c>
      <c r="J241" s="47">
        <v>556.54999999999995</v>
      </c>
    </row>
    <row r="242" spans="1:10" x14ac:dyDescent="0.25">
      <c r="A242" s="6">
        <v>43128</v>
      </c>
      <c r="B242" s="7" t="s">
        <v>440</v>
      </c>
      <c r="C242" s="20" t="s">
        <v>12</v>
      </c>
      <c r="D242" s="5" t="s">
        <v>23</v>
      </c>
      <c r="E242" s="8">
        <v>12000</v>
      </c>
      <c r="F242" s="44">
        <f t="shared" si="3"/>
        <v>21.561405084898034</v>
      </c>
      <c r="G242" s="27" t="s">
        <v>181</v>
      </c>
      <c r="H242" s="22" t="s">
        <v>40</v>
      </c>
      <c r="I242" s="23" t="s">
        <v>8</v>
      </c>
      <c r="J242" s="47">
        <v>556.54999999999995</v>
      </c>
    </row>
    <row r="243" spans="1:10" x14ac:dyDescent="0.25">
      <c r="A243" s="6">
        <v>43129</v>
      </c>
      <c r="B243" s="7" t="s">
        <v>441</v>
      </c>
      <c r="C243" s="20" t="s">
        <v>12</v>
      </c>
      <c r="D243" s="5" t="s">
        <v>13</v>
      </c>
      <c r="E243" s="26">
        <v>4000</v>
      </c>
      <c r="F243" s="44">
        <f t="shared" si="3"/>
        <v>7.1871350282993447</v>
      </c>
      <c r="G243" s="27" t="s">
        <v>25</v>
      </c>
      <c r="H243" s="22" t="s">
        <v>40</v>
      </c>
      <c r="I243" s="23" t="s">
        <v>8</v>
      </c>
      <c r="J243" s="47">
        <v>556.54999999999995</v>
      </c>
    </row>
    <row r="244" spans="1:10" x14ac:dyDescent="0.25">
      <c r="A244" s="6">
        <v>43129</v>
      </c>
      <c r="B244" s="7" t="s">
        <v>442</v>
      </c>
      <c r="C244" s="20" t="s">
        <v>12</v>
      </c>
      <c r="D244" s="5" t="s">
        <v>175</v>
      </c>
      <c r="E244" s="26">
        <v>5300</v>
      </c>
      <c r="F244" s="44">
        <f t="shared" si="3"/>
        <v>9.5229539124966323</v>
      </c>
      <c r="G244" s="27" t="s">
        <v>20</v>
      </c>
      <c r="H244" s="22" t="s">
        <v>40</v>
      </c>
      <c r="I244" s="23" t="s">
        <v>8</v>
      </c>
      <c r="J244" s="47">
        <v>556.54999999999995</v>
      </c>
    </row>
    <row r="245" spans="1:10" x14ac:dyDescent="0.25">
      <c r="A245" s="6">
        <v>43129</v>
      </c>
      <c r="B245" s="7" t="s">
        <v>443</v>
      </c>
      <c r="C245" s="20" t="s">
        <v>12</v>
      </c>
      <c r="D245" s="5" t="s">
        <v>175</v>
      </c>
      <c r="E245" s="26">
        <v>120000</v>
      </c>
      <c r="F245" s="44">
        <f t="shared" si="3"/>
        <v>215.61405084898036</v>
      </c>
      <c r="G245" s="27" t="s">
        <v>24</v>
      </c>
      <c r="H245" s="22" t="s">
        <v>40</v>
      </c>
      <c r="I245" s="23" t="s">
        <v>8</v>
      </c>
      <c r="J245" s="47">
        <v>556.54999999999995</v>
      </c>
    </row>
    <row r="246" spans="1:10" x14ac:dyDescent="0.25">
      <c r="A246" s="6">
        <v>43129</v>
      </c>
      <c r="B246" s="7" t="s">
        <v>444</v>
      </c>
      <c r="C246" s="20" t="s">
        <v>14</v>
      </c>
      <c r="D246" s="5" t="s">
        <v>175</v>
      </c>
      <c r="E246" s="26">
        <v>15000</v>
      </c>
      <c r="F246" s="44">
        <f t="shared" si="3"/>
        <v>26.951756356122544</v>
      </c>
      <c r="G246" s="27" t="s">
        <v>24</v>
      </c>
      <c r="H246" s="22" t="s">
        <v>40</v>
      </c>
      <c r="I246" s="23" t="s">
        <v>8</v>
      </c>
      <c r="J246" s="47">
        <v>556.54999999999995</v>
      </c>
    </row>
    <row r="247" spans="1:10" x14ac:dyDescent="0.25">
      <c r="A247" s="6">
        <v>43129</v>
      </c>
      <c r="B247" s="7" t="s">
        <v>445</v>
      </c>
      <c r="C247" s="20" t="s">
        <v>12</v>
      </c>
      <c r="D247" s="5" t="s">
        <v>10</v>
      </c>
      <c r="E247" s="26">
        <v>3200</v>
      </c>
      <c r="F247" s="44">
        <f t="shared" si="3"/>
        <v>5.7497080226394761</v>
      </c>
      <c r="G247" s="27" t="s">
        <v>35</v>
      </c>
      <c r="H247" s="22" t="s">
        <v>40</v>
      </c>
      <c r="I247" s="23" t="s">
        <v>8</v>
      </c>
      <c r="J247" s="47">
        <v>556.54999999999995</v>
      </c>
    </row>
    <row r="248" spans="1:10" x14ac:dyDescent="0.25">
      <c r="A248" s="6">
        <v>43129</v>
      </c>
      <c r="B248" s="7" t="s">
        <v>446</v>
      </c>
      <c r="C248" s="20" t="s">
        <v>12</v>
      </c>
      <c r="D248" s="5" t="s">
        <v>13</v>
      </c>
      <c r="E248" s="26">
        <v>8000</v>
      </c>
      <c r="F248" s="44">
        <f t="shared" si="3"/>
        <v>14.374270056598689</v>
      </c>
      <c r="G248" s="27" t="s">
        <v>270</v>
      </c>
      <c r="H248" s="22" t="s">
        <v>40</v>
      </c>
      <c r="I248" s="23" t="s">
        <v>8</v>
      </c>
      <c r="J248" s="47">
        <v>556.54999999999995</v>
      </c>
    </row>
    <row r="249" spans="1:10" x14ac:dyDescent="0.25">
      <c r="A249" s="6">
        <v>43129</v>
      </c>
      <c r="B249" s="7" t="s">
        <v>447</v>
      </c>
      <c r="C249" s="20" t="s">
        <v>9</v>
      </c>
      <c r="D249" s="5" t="s">
        <v>10</v>
      </c>
      <c r="E249" s="26">
        <v>5900</v>
      </c>
      <c r="F249" s="44">
        <f t="shared" si="3"/>
        <v>10.601024166741533</v>
      </c>
      <c r="G249" s="27" t="s">
        <v>181</v>
      </c>
      <c r="H249" s="22" t="s">
        <v>40</v>
      </c>
      <c r="I249" s="23" t="s">
        <v>8</v>
      </c>
      <c r="J249" s="47">
        <v>556.54999999999995</v>
      </c>
    </row>
    <row r="250" spans="1:10" x14ac:dyDescent="0.25">
      <c r="A250" s="6">
        <v>43129</v>
      </c>
      <c r="B250" s="7" t="s">
        <v>448</v>
      </c>
      <c r="C250" s="20" t="s">
        <v>9</v>
      </c>
      <c r="D250" s="5" t="s">
        <v>10</v>
      </c>
      <c r="E250" s="26">
        <v>25000</v>
      </c>
      <c r="F250" s="44">
        <f t="shared" si="3"/>
        <v>44.919593926870903</v>
      </c>
      <c r="G250" s="27" t="s">
        <v>181</v>
      </c>
      <c r="H250" s="22" t="s">
        <v>40</v>
      </c>
      <c r="I250" s="23" t="s">
        <v>8</v>
      </c>
      <c r="J250" s="47">
        <v>556.54999999999995</v>
      </c>
    </row>
    <row r="251" spans="1:10" x14ac:dyDescent="0.25">
      <c r="A251" s="6">
        <v>43129</v>
      </c>
      <c r="B251" s="7" t="s">
        <v>449</v>
      </c>
      <c r="C251" s="20" t="s">
        <v>12</v>
      </c>
      <c r="D251" s="5" t="s">
        <v>10</v>
      </c>
      <c r="E251" s="26">
        <v>12500</v>
      </c>
      <c r="F251" s="44">
        <f t="shared" si="3"/>
        <v>22.459796963435451</v>
      </c>
      <c r="G251" s="27" t="s">
        <v>35</v>
      </c>
      <c r="H251" s="22" t="s">
        <v>40</v>
      </c>
      <c r="I251" s="23" t="s">
        <v>8</v>
      </c>
      <c r="J251" s="47">
        <v>556.54999999999995</v>
      </c>
    </row>
    <row r="252" spans="1:10" x14ac:dyDescent="0.25">
      <c r="A252" s="6">
        <v>43129</v>
      </c>
      <c r="B252" s="7" t="s">
        <v>450</v>
      </c>
      <c r="C252" s="20" t="s">
        <v>12</v>
      </c>
      <c r="D252" s="5" t="s">
        <v>15</v>
      </c>
      <c r="E252" s="26">
        <v>7000</v>
      </c>
      <c r="F252" s="44">
        <f t="shared" si="3"/>
        <v>12.577486299523853</v>
      </c>
      <c r="G252" s="27" t="s">
        <v>17</v>
      </c>
      <c r="H252" s="22" t="s">
        <v>40</v>
      </c>
      <c r="I252" s="23" t="s">
        <v>8</v>
      </c>
      <c r="J252" s="47">
        <v>556.54999999999995</v>
      </c>
    </row>
    <row r="253" spans="1:10" x14ac:dyDescent="0.25">
      <c r="A253" s="6">
        <v>43129</v>
      </c>
      <c r="B253" s="7" t="s">
        <v>451</v>
      </c>
      <c r="C253" s="20" t="s">
        <v>14</v>
      </c>
      <c r="D253" s="5" t="s">
        <v>23</v>
      </c>
      <c r="E253" s="26">
        <v>10000</v>
      </c>
      <c r="F253" s="44">
        <f t="shared" si="3"/>
        <v>17.967837570748362</v>
      </c>
      <c r="G253" s="27" t="s">
        <v>24</v>
      </c>
      <c r="H253" s="22" t="s">
        <v>40</v>
      </c>
      <c r="I253" s="23" t="s">
        <v>8</v>
      </c>
      <c r="J253" s="47">
        <v>556.54999999999995</v>
      </c>
    </row>
    <row r="254" spans="1:10" x14ac:dyDescent="0.25">
      <c r="A254" s="6">
        <v>43129</v>
      </c>
      <c r="B254" s="7" t="s">
        <v>452</v>
      </c>
      <c r="C254" s="20" t="s">
        <v>14</v>
      </c>
      <c r="D254" s="5" t="s">
        <v>39</v>
      </c>
      <c r="E254" s="26">
        <v>5000</v>
      </c>
      <c r="F254" s="44">
        <f t="shared" si="3"/>
        <v>8.9839187853741809</v>
      </c>
      <c r="G254" s="27" t="s">
        <v>44</v>
      </c>
      <c r="H254" s="22" t="s">
        <v>40</v>
      </c>
      <c r="I254" s="23" t="s">
        <v>8</v>
      </c>
      <c r="J254" s="47">
        <v>556.54999999999995</v>
      </c>
    </row>
    <row r="255" spans="1:10" x14ac:dyDescent="0.25">
      <c r="A255" s="6">
        <v>43129</v>
      </c>
      <c r="B255" s="7" t="s">
        <v>453</v>
      </c>
      <c r="C255" s="20" t="s">
        <v>14</v>
      </c>
      <c r="D255" s="5" t="s">
        <v>23</v>
      </c>
      <c r="E255" s="26">
        <v>5000</v>
      </c>
      <c r="F255" s="44">
        <f t="shared" si="3"/>
        <v>8.9839187853741809</v>
      </c>
      <c r="G255" s="27" t="s">
        <v>181</v>
      </c>
      <c r="H255" s="22" t="s">
        <v>40</v>
      </c>
      <c r="I255" s="23" t="s">
        <v>8</v>
      </c>
      <c r="J255" s="47">
        <v>556.54999999999995</v>
      </c>
    </row>
    <row r="256" spans="1:10" x14ac:dyDescent="0.25">
      <c r="A256" s="6">
        <v>43129</v>
      </c>
      <c r="B256" s="7" t="s">
        <v>454</v>
      </c>
      <c r="C256" s="20" t="s">
        <v>14</v>
      </c>
      <c r="D256" s="5" t="s">
        <v>13</v>
      </c>
      <c r="E256" s="26">
        <v>5000</v>
      </c>
      <c r="F256" s="44">
        <f t="shared" si="3"/>
        <v>8.9839187853741809</v>
      </c>
      <c r="G256" s="27" t="s">
        <v>270</v>
      </c>
      <c r="H256" s="22" t="s">
        <v>40</v>
      </c>
      <c r="I256" s="23" t="s">
        <v>8</v>
      </c>
      <c r="J256" s="47">
        <v>556.54999999999995</v>
      </c>
    </row>
    <row r="257" spans="1:10" x14ac:dyDescent="0.25">
      <c r="A257" s="6">
        <v>43129</v>
      </c>
      <c r="B257" s="7" t="s">
        <v>455</v>
      </c>
      <c r="C257" s="20" t="s">
        <v>14</v>
      </c>
      <c r="D257" s="5" t="s">
        <v>19</v>
      </c>
      <c r="E257" s="26">
        <v>5000</v>
      </c>
      <c r="F257" s="44">
        <f t="shared" si="3"/>
        <v>8.9839187853741809</v>
      </c>
      <c r="G257" s="27" t="s">
        <v>20</v>
      </c>
      <c r="H257" s="22" t="s">
        <v>40</v>
      </c>
      <c r="I257" s="23" t="s">
        <v>8</v>
      </c>
      <c r="J257" s="47">
        <v>556.54999999999995</v>
      </c>
    </row>
    <row r="258" spans="1:10" x14ac:dyDescent="0.25">
      <c r="A258" s="6">
        <v>43129</v>
      </c>
      <c r="B258" s="7" t="s">
        <v>456</v>
      </c>
      <c r="C258" s="20" t="s">
        <v>14</v>
      </c>
      <c r="D258" s="5" t="s">
        <v>15</v>
      </c>
      <c r="E258" s="26">
        <v>5000</v>
      </c>
      <c r="F258" s="44">
        <f t="shared" si="3"/>
        <v>8.9839187853741809</v>
      </c>
      <c r="G258" s="27" t="s">
        <v>17</v>
      </c>
      <c r="H258" s="22" t="s">
        <v>40</v>
      </c>
      <c r="I258" s="23" t="s">
        <v>8</v>
      </c>
      <c r="J258" s="47">
        <v>556.54999999999995</v>
      </c>
    </row>
    <row r="259" spans="1:10" x14ac:dyDescent="0.25">
      <c r="A259" s="6">
        <v>43129</v>
      </c>
      <c r="B259" s="7" t="s">
        <v>457</v>
      </c>
      <c r="C259" s="20" t="s">
        <v>14</v>
      </c>
      <c r="D259" s="5" t="s">
        <v>15</v>
      </c>
      <c r="E259" s="26">
        <v>5000</v>
      </c>
      <c r="F259" s="44">
        <f t="shared" ref="F259:F322" si="4">+E259/J259</f>
        <v>8.9839187853741809</v>
      </c>
      <c r="G259" s="27" t="s">
        <v>16</v>
      </c>
      <c r="H259" s="22" t="s">
        <v>40</v>
      </c>
      <c r="I259" s="23" t="s">
        <v>8</v>
      </c>
      <c r="J259" s="47">
        <v>556.54999999999995</v>
      </c>
    </row>
    <row r="260" spans="1:10" x14ac:dyDescent="0.25">
      <c r="A260" s="6">
        <v>43129</v>
      </c>
      <c r="B260" s="7" t="s">
        <v>458</v>
      </c>
      <c r="C260" s="20" t="s">
        <v>14</v>
      </c>
      <c r="D260" s="5" t="s">
        <v>10</v>
      </c>
      <c r="E260" s="26">
        <v>5000</v>
      </c>
      <c r="F260" s="44">
        <f t="shared" si="4"/>
        <v>8.9839187853741809</v>
      </c>
      <c r="G260" s="27" t="s">
        <v>35</v>
      </c>
      <c r="H260" s="22" t="s">
        <v>40</v>
      </c>
      <c r="I260" s="23" t="s">
        <v>8</v>
      </c>
      <c r="J260" s="47">
        <v>556.54999999999995</v>
      </c>
    </row>
    <row r="261" spans="1:10" x14ac:dyDescent="0.25">
      <c r="A261" s="6">
        <v>43129</v>
      </c>
      <c r="B261" s="7" t="s">
        <v>459</v>
      </c>
      <c r="C261" s="20" t="s">
        <v>14</v>
      </c>
      <c r="D261" s="5" t="s">
        <v>13</v>
      </c>
      <c r="E261" s="26">
        <v>5000</v>
      </c>
      <c r="F261" s="44">
        <f t="shared" si="4"/>
        <v>8.9839187853741809</v>
      </c>
      <c r="G261" s="27" t="s">
        <v>25</v>
      </c>
      <c r="H261" s="22" t="s">
        <v>40</v>
      </c>
      <c r="I261" s="23" t="s">
        <v>8</v>
      </c>
      <c r="J261" s="47">
        <v>556.54999999999995</v>
      </c>
    </row>
    <row r="262" spans="1:10" x14ac:dyDescent="0.25">
      <c r="A262" s="6">
        <v>43129</v>
      </c>
      <c r="B262" s="7" t="s">
        <v>460</v>
      </c>
      <c r="C262" s="20" t="s">
        <v>12</v>
      </c>
      <c r="D262" s="5" t="s">
        <v>15</v>
      </c>
      <c r="E262" s="26">
        <v>15000</v>
      </c>
      <c r="F262" s="44">
        <f t="shared" si="4"/>
        <v>26.951756356122544</v>
      </c>
      <c r="G262" s="27" t="s">
        <v>16</v>
      </c>
      <c r="H262" s="22" t="s">
        <v>40</v>
      </c>
      <c r="I262" s="23" t="s">
        <v>8</v>
      </c>
      <c r="J262" s="47">
        <v>556.54999999999995</v>
      </c>
    </row>
    <row r="263" spans="1:10" x14ac:dyDescent="0.25">
      <c r="A263" s="6">
        <v>43130</v>
      </c>
      <c r="B263" s="7" t="s">
        <v>461</v>
      </c>
      <c r="C263" s="20" t="s">
        <v>12</v>
      </c>
      <c r="D263" s="5" t="s">
        <v>15</v>
      </c>
      <c r="E263" s="26">
        <v>6500</v>
      </c>
      <c r="F263" s="44">
        <f t="shared" si="4"/>
        <v>11.679094420986436</v>
      </c>
      <c r="G263" s="27" t="s">
        <v>16</v>
      </c>
      <c r="H263" s="22" t="s">
        <v>40</v>
      </c>
      <c r="I263" s="23" t="s">
        <v>8</v>
      </c>
      <c r="J263" s="47">
        <v>556.54999999999995</v>
      </c>
    </row>
    <row r="264" spans="1:10" x14ac:dyDescent="0.25">
      <c r="A264" s="6">
        <v>43130</v>
      </c>
      <c r="B264" s="7" t="s">
        <v>462</v>
      </c>
      <c r="C264" s="20" t="s">
        <v>32</v>
      </c>
      <c r="D264" s="5" t="s">
        <v>13</v>
      </c>
      <c r="E264" s="26">
        <v>50000</v>
      </c>
      <c r="F264" s="44">
        <f t="shared" si="4"/>
        <v>89.839187853741805</v>
      </c>
      <c r="G264" s="27" t="s">
        <v>270</v>
      </c>
      <c r="H264" s="22" t="s">
        <v>40</v>
      </c>
      <c r="I264" s="23" t="s">
        <v>8</v>
      </c>
      <c r="J264" s="47">
        <v>556.54999999999995</v>
      </c>
    </row>
    <row r="265" spans="1:10" x14ac:dyDescent="0.25">
      <c r="A265" s="6">
        <v>43130</v>
      </c>
      <c r="B265" s="7" t="s">
        <v>463</v>
      </c>
      <c r="C265" s="20" t="s">
        <v>12</v>
      </c>
      <c r="D265" s="5" t="s">
        <v>13</v>
      </c>
      <c r="E265" s="26">
        <v>6000</v>
      </c>
      <c r="F265" s="44">
        <f t="shared" si="4"/>
        <v>10.780702542449017</v>
      </c>
      <c r="G265" s="27" t="s">
        <v>270</v>
      </c>
      <c r="H265" s="22" t="s">
        <v>40</v>
      </c>
      <c r="I265" s="23" t="s">
        <v>8</v>
      </c>
      <c r="J265" s="47">
        <v>556.54999999999995</v>
      </c>
    </row>
    <row r="266" spans="1:10" x14ac:dyDescent="0.25">
      <c r="A266" s="6">
        <v>43130</v>
      </c>
      <c r="B266" s="7" t="s">
        <v>464</v>
      </c>
      <c r="C266" s="20" t="s">
        <v>12</v>
      </c>
      <c r="D266" s="5" t="s">
        <v>13</v>
      </c>
      <c r="E266" s="26">
        <v>17000</v>
      </c>
      <c r="F266" s="44">
        <f t="shared" si="4"/>
        <v>30.545323870272217</v>
      </c>
      <c r="G266" s="27" t="s">
        <v>270</v>
      </c>
      <c r="H266" s="22" t="s">
        <v>40</v>
      </c>
      <c r="I266" s="23" t="s">
        <v>8</v>
      </c>
      <c r="J266" s="47">
        <v>556.54999999999995</v>
      </c>
    </row>
    <row r="267" spans="1:10" x14ac:dyDescent="0.25">
      <c r="A267" s="6">
        <v>43130</v>
      </c>
      <c r="B267" s="7" t="s">
        <v>465</v>
      </c>
      <c r="C267" s="20" t="s">
        <v>26</v>
      </c>
      <c r="D267" s="5" t="s">
        <v>13</v>
      </c>
      <c r="E267" s="26">
        <v>24000</v>
      </c>
      <c r="F267" s="44">
        <f t="shared" si="4"/>
        <v>43.122810169796068</v>
      </c>
      <c r="G267" s="27" t="s">
        <v>270</v>
      </c>
      <c r="H267" s="22" t="s">
        <v>40</v>
      </c>
      <c r="I267" s="23" t="s">
        <v>8</v>
      </c>
      <c r="J267" s="47">
        <v>556.54999999999995</v>
      </c>
    </row>
    <row r="268" spans="1:10" x14ac:dyDescent="0.25">
      <c r="A268" s="6">
        <v>43130</v>
      </c>
      <c r="B268" s="7" t="s">
        <v>466</v>
      </c>
      <c r="C268" s="20" t="s">
        <v>12</v>
      </c>
      <c r="D268" s="5" t="s">
        <v>19</v>
      </c>
      <c r="E268" s="26">
        <v>11000</v>
      </c>
      <c r="F268" s="44">
        <f t="shared" si="4"/>
        <v>19.7646213278232</v>
      </c>
      <c r="G268" s="27" t="s">
        <v>20</v>
      </c>
      <c r="H268" s="22" t="s">
        <v>40</v>
      </c>
      <c r="I268" s="23" t="s">
        <v>8</v>
      </c>
      <c r="J268" s="47">
        <v>556.54999999999995</v>
      </c>
    </row>
    <row r="269" spans="1:10" x14ac:dyDescent="0.25">
      <c r="A269" s="6">
        <v>43130</v>
      </c>
      <c r="B269" s="7" t="s">
        <v>467</v>
      </c>
      <c r="C269" s="20" t="s">
        <v>12</v>
      </c>
      <c r="D269" s="5" t="s">
        <v>13</v>
      </c>
      <c r="E269" s="26">
        <v>1000</v>
      </c>
      <c r="F269" s="44">
        <f t="shared" si="4"/>
        <v>1.7967837570748362</v>
      </c>
      <c r="G269" s="27" t="s">
        <v>25</v>
      </c>
      <c r="H269" s="22" t="s">
        <v>40</v>
      </c>
      <c r="I269" s="23" t="s">
        <v>8</v>
      </c>
      <c r="J269" s="47">
        <v>556.54999999999995</v>
      </c>
    </row>
    <row r="270" spans="1:10" x14ac:dyDescent="0.25">
      <c r="A270" s="6">
        <v>43130</v>
      </c>
      <c r="B270" s="7" t="s">
        <v>468</v>
      </c>
      <c r="C270" s="20" t="s">
        <v>12</v>
      </c>
      <c r="D270" s="5" t="s">
        <v>13</v>
      </c>
      <c r="E270" s="26">
        <v>32000</v>
      </c>
      <c r="F270" s="44">
        <f t="shared" si="4"/>
        <v>57.497080226394758</v>
      </c>
      <c r="G270" s="27" t="s">
        <v>25</v>
      </c>
      <c r="H270" s="22" t="s">
        <v>40</v>
      </c>
      <c r="I270" s="23" t="s">
        <v>8</v>
      </c>
      <c r="J270" s="47">
        <v>556.54999999999995</v>
      </c>
    </row>
    <row r="271" spans="1:10" x14ac:dyDescent="0.25">
      <c r="A271" s="6">
        <v>43130</v>
      </c>
      <c r="B271" s="7" t="s">
        <v>469</v>
      </c>
      <c r="C271" s="20" t="s">
        <v>12</v>
      </c>
      <c r="D271" s="5" t="s">
        <v>10</v>
      </c>
      <c r="E271" s="26">
        <v>500</v>
      </c>
      <c r="F271" s="44">
        <f t="shared" si="4"/>
        <v>0.89839187853741809</v>
      </c>
      <c r="G271" s="27" t="s">
        <v>35</v>
      </c>
      <c r="H271" s="22" t="s">
        <v>40</v>
      </c>
      <c r="I271" s="23" t="s">
        <v>8</v>
      </c>
      <c r="J271" s="47">
        <v>556.54999999999995</v>
      </c>
    </row>
    <row r="272" spans="1:10" x14ac:dyDescent="0.25">
      <c r="A272" s="6">
        <v>43130</v>
      </c>
      <c r="B272" s="7" t="s">
        <v>33</v>
      </c>
      <c r="C272" s="20" t="s">
        <v>9</v>
      </c>
      <c r="D272" s="5" t="s">
        <v>10</v>
      </c>
      <c r="E272" s="26">
        <v>14400</v>
      </c>
      <c r="F272" s="44">
        <f t="shared" si="4"/>
        <v>25.873686101877642</v>
      </c>
      <c r="G272" s="27" t="s">
        <v>35</v>
      </c>
      <c r="H272" s="22" t="s">
        <v>40</v>
      </c>
      <c r="I272" s="23" t="s">
        <v>8</v>
      </c>
      <c r="J272" s="47">
        <v>556.54999999999995</v>
      </c>
    </row>
    <row r="273" spans="1:10" x14ac:dyDescent="0.25">
      <c r="A273" s="6">
        <v>43130</v>
      </c>
      <c r="B273" s="7" t="s">
        <v>470</v>
      </c>
      <c r="C273" s="20" t="s">
        <v>9</v>
      </c>
      <c r="D273" s="5" t="s">
        <v>10</v>
      </c>
      <c r="E273" s="26">
        <v>3000</v>
      </c>
      <c r="F273" s="44">
        <f t="shared" si="4"/>
        <v>5.3903512712245085</v>
      </c>
      <c r="G273" s="27" t="s">
        <v>17</v>
      </c>
      <c r="H273" s="22" t="s">
        <v>40</v>
      </c>
      <c r="I273" s="23" t="s">
        <v>8</v>
      </c>
      <c r="J273" s="47">
        <v>556.54999999999995</v>
      </c>
    </row>
    <row r="274" spans="1:10" x14ac:dyDescent="0.25">
      <c r="A274" s="6">
        <v>43131</v>
      </c>
      <c r="B274" s="7" t="s">
        <v>471</v>
      </c>
      <c r="C274" s="20" t="s">
        <v>12</v>
      </c>
      <c r="D274" s="5" t="s">
        <v>10</v>
      </c>
      <c r="E274" s="26">
        <v>1000</v>
      </c>
      <c r="F274" s="44">
        <f t="shared" si="4"/>
        <v>1.7967837570748362</v>
      </c>
      <c r="G274" s="27" t="s">
        <v>35</v>
      </c>
      <c r="H274" s="22" t="s">
        <v>40</v>
      </c>
      <c r="I274" s="23" t="s">
        <v>8</v>
      </c>
      <c r="J274" s="47">
        <v>556.54999999999995</v>
      </c>
    </row>
    <row r="275" spans="1:10" x14ac:dyDescent="0.25">
      <c r="A275" s="6">
        <v>43131</v>
      </c>
      <c r="B275" s="7" t="s">
        <v>472</v>
      </c>
      <c r="C275" s="20" t="s">
        <v>12</v>
      </c>
      <c r="D275" s="5" t="s">
        <v>39</v>
      </c>
      <c r="E275" s="26">
        <v>5000</v>
      </c>
      <c r="F275" s="44">
        <f t="shared" si="4"/>
        <v>8.9839187853741809</v>
      </c>
      <c r="G275" s="27" t="s">
        <v>44</v>
      </c>
      <c r="H275" s="22" t="s">
        <v>40</v>
      </c>
      <c r="I275" s="23" t="s">
        <v>8</v>
      </c>
      <c r="J275" s="47">
        <v>556.54999999999995</v>
      </c>
    </row>
    <row r="276" spans="1:10" x14ac:dyDescent="0.25">
      <c r="A276" s="6">
        <v>43131</v>
      </c>
      <c r="B276" s="7" t="s">
        <v>473</v>
      </c>
      <c r="C276" s="20" t="s">
        <v>12</v>
      </c>
      <c r="D276" s="5" t="s">
        <v>39</v>
      </c>
      <c r="E276" s="26">
        <v>21000</v>
      </c>
      <c r="F276" s="44">
        <f t="shared" si="4"/>
        <v>37.732458898571558</v>
      </c>
      <c r="G276" s="27" t="s">
        <v>44</v>
      </c>
      <c r="H276" s="22" t="s">
        <v>40</v>
      </c>
      <c r="I276" s="23" t="s">
        <v>8</v>
      </c>
      <c r="J276" s="47">
        <v>556.54999999999995</v>
      </c>
    </row>
    <row r="277" spans="1:10" x14ac:dyDescent="0.25">
      <c r="A277" s="6">
        <v>43131</v>
      </c>
      <c r="B277" s="7" t="s">
        <v>474</v>
      </c>
      <c r="C277" s="20" t="s">
        <v>26</v>
      </c>
      <c r="D277" s="5" t="s">
        <v>39</v>
      </c>
      <c r="E277" s="26">
        <v>56000</v>
      </c>
      <c r="F277" s="44">
        <f t="shared" si="4"/>
        <v>100.61989039619083</v>
      </c>
      <c r="G277" s="27" t="s">
        <v>44</v>
      </c>
      <c r="H277" s="22" t="s">
        <v>40</v>
      </c>
      <c r="I277" s="23" t="s">
        <v>8</v>
      </c>
      <c r="J277" s="47">
        <v>556.54999999999995</v>
      </c>
    </row>
    <row r="278" spans="1:10" x14ac:dyDescent="0.25">
      <c r="A278" s="6">
        <v>43131</v>
      </c>
      <c r="B278" s="7" t="s">
        <v>475</v>
      </c>
      <c r="C278" s="20" t="s">
        <v>12</v>
      </c>
      <c r="D278" s="5" t="s">
        <v>175</v>
      </c>
      <c r="E278" s="26">
        <v>7500</v>
      </c>
      <c r="F278" s="44">
        <f t="shared" si="4"/>
        <v>13.475878178061272</v>
      </c>
      <c r="G278" s="27" t="s">
        <v>270</v>
      </c>
      <c r="H278" s="22" t="s">
        <v>40</v>
      </c>
      <c r="I278" s="23" t="s">
        <v>8</v>
      </c>
      <c r="J278" s="47">
        <v>556.54999999999995</v>
      </c>
    </row>
    <row r="279" spans="1:10" x14ac:dyDescent="0.25">
      <c r="A279" s="6">
        <v>43131</v>
      </c>
      <c r="B279" s="7" t="s">
        <v>476</v>
      </c>
      <c r="C279" s="20" t="s">
        <v>9</v>
      </c>
      <c r="D279" s="5" t="s">
        <v>10</v>
      </c>
      <c r="E279" s="26">
        <v>9900</v>
      </c>
      <c r="F279" s="44">
        <f t="shared" si="4"/>
        <v>17.78815919504088</v>
      </c>
      <c r="G279" s="27" t="s">
        <v>270</v>
      </c>
      <c r="H279" s="22" t="s">
        <v>40</v>
      </c>
      <c r="I279" s="23" t="s">
        <v>8</v>
      </c>
      <c r="J279" s="47">
        <v>556.54999999999995</v>
      </c>
    </row>
    <row r="280" spans="1:10" x14ac:dyDescent="0.25">
      <c r="A280" s="6">
        <v>43131</v>
      </c>
      <c r="B280" s="7" t="s">
        <v>477</v>
      </c>
      <c r="C280" s="20" t="s">
        <v>22</v>
      </c>
      <c r="D280" s="5" t="s">
        <v>23</v>
      </c>
      <c r="E280" s="26">
        <v>85000</v>
      </c>
      <c r="F280" s="44">
        <f t="shared" si="4"/>
        <v>152.72661935136108</v>
      </c>
      <c r="G280" s="27" t="s">
        <v>24</v>
      </c>
      <c r="H280" s="22" t="s">
        <v>40</v>
      </c>
      <c r="I280" s="23" t="s">
        <v>8</v>
      </c>
      <c r="J280" s="47">
        <v>556.54999999999995</v>
      </c>
    </row>
    <row r="281" spans="1:10" x14ac:dyDescent="0.25">
      <c r="A281" s="6">
        <v>43131</v>
      </c>
      <c r="B281" s="7" t="s">
        <v>478</v>
      </c>
      <c r="C281" s="20" t="s">
        <v>22</v>
      </c>
      <c r="D281" s="5" t="s">
        <v>23</v>
      </c>
      <c r="E281" s="26">
        <v>260000</v>
      </c>
      <c r="F281" s="44">
        <f t="shared" si="4"/>
        <v>467.1637768394574</v>
      </c>
      <c r="G281" s="27" t="s">
        <v>24</v>
      </c>
      <c r="H281" s="22" t="s">
        <v>40</v>
      </c>
      <c r="I281" s="23" t="s">
        <v>8</v>
      </c>
      <c r="J281" s="47">
        <v>556.54999999999995</v>
      </c>
    </row>
    <row r="282" spans="1:10" x14ac:dyDescent="0.25">
      <c r="A282" s="6">
        <v>43131</v>
      </c>
      <c r="B282" s="7" t="s">
        <v>479</v>
      </c>
      <c r="C282" s="20" t="s">
        <v>22</v>
      </c>
      <c r="D282" s="5" t="s">
        <v>23</v>
      </c>
      <c r="E282" s="26">
        <v>260000</v>
      </c>
      <c r="F282" s="44">
        <f t="shared" si="4"/>
        <v>467.1637768394574</v>
      </c>
      <c r="G282" s="27" t="s">
        <v>24</v>
      </c>
      <c r="H282" s="22" t="s">
        <v>40</v>
      </c>
      <c r="I282" s="23" t="s">
        <v>8</v>
      </c>
      <c r="J282" s="47">
        <v>556.54999999999995</v>
      </c>
    </row>
    <row r="283" spans="1:10" x14ac:dyDescent="0.25">
      <c r="A283" s="6">
        <v>43131</v>
      </c>
      <c r="B283" s="7" t="s">
        <v>480</v>
      </c>
      <c r="C283" s="20" t="s">
        <v>22</v>
      </c>
      <c r="D283" s="5" t="s">
        <v>23</v>
      </c>
      <c r="E283" s="26">
        <v>180000</v>
      </c>
      <c r="F283" s="44">
        <f t="shared" si="4"/>
        <v>323.42107627347053</v>
      </c>
      <c r="G283" s="27" t="s">
        <v>24</v>
      </c>
      <c r="H283" s="22" t="s">
        <v>40</v>
      </c>
      <c r="I283" s="23" t="s">
        <v>8</v>
      </c>
      <c r="J283" s="47">
        <v>556.54999999999995</v>
      </c>
    </row>
    <row r="284" spans="1:10" x14ac:dyDescent="0.25">
      <c r="A284" s="6">
        <v>43131</v>
      </c>
      <c r="B284" s="7" t="s">
        <v>484</v>
      </c>
      <c r="C284" s="7" t="s">
        <v>30</v>
      </c>
      <c r="D284" s="9" t="s">
        <v>10</v>
      </c>
      <c r="E284" s="8">
        <v>11251</v>
      </c>
      <c r="F284" s="44">
        <f t="shared" si="4"/>
        <v>20.215614050848981</v>
      </c>
      <c r="G284" s="21" t="s">
        <v>31</v>
      </c>
      <c r="H284" s="22" t="s">
        <v>40</v>
      </c>
      <c r="I284" s="23" t="s">
        <v>8</v>
      </c>
      <c r="J284" s="47">
        <v>556.54999999999995</v>
      </c>
    </row>
    <row r="285" spans="1:10" x14ac:dyDescent="0.25">
      <c r="A285" s="6">
        <v>43132</v>
      </c>
      <c r="B285" s="7" t="s">
        <v>200</v>
      </c>
      <c r="C285" s="1" t="s">
        <v>198</v>
      </c>
      <c r="D285" s="5" t="s">
        <v>10</v>
      </c>
      <c r="E285" s="26">
        <v>400000</v>
      </c>
      <c r="F285" s="44">
        <f t="shared" si="4"/>
        <v>718.71350282993444</v>
      </c>
      <c r="G285" s="27" t="s">
        <v>31</v>
      </c>
      <c r="H285" s="22" t="s">
        <v>40</v>
      </c>
      <c r="I285" s="23" t="s">
        <v>8</v>
      </c>
      <c r="J285" s="47">
        <v>556.54999999999995</v>
      </c>
    </row>
    <row r="286" spans="1:10" x14ac:dyDescent="0.25">
      <c r="A286" s="6">
        <v>43132</v>
      </c>
      <c r="B286" s="7" t="s">
        <v>199</v>
      </c>
      <c r="C286" s="20" t="s">
        <v>198</v>
      </c>
      <c r="D286" s="5" t="s">
        <v>10</v>
      </c>
      <c r="E286" s="26">
        <v>96380</v>
      </c>
      <c r="F286" s="44">
        <f t="shared" si="4"/>
        <v>173.1740185068727</v>
      </c>
      <c r="G286" s="27" t="s">
        <v>31</v>
      </c>
      <c r="H286" s="22" t="s">
        <v>40</v>
      </c>
      <c r="I286" s="23" t="s">
        <v>8</v>
      </c>
      <c r="J286" s="47">
        <v>556.54999999999995</v>
      </c>
    </row>
    <row r="287" spans="1:10" x14ac:dyDescent="0.25">
      <c r="A287" s="6">
        <v>43132</v>
      </c>
      <c r="B287" s="7" t="s">
        <v>47</v>
      </c>
      <c r="C287" s="20" t="s">
        <v>12</v>
      </c>
      <c r="D287" s="9" t="s">
        <v>10</v>
      </c>
      <c r="E287" s="8">
        <v>2600</v>
      </c>
      <c r="F287" s="44">
        <f t="shared" si="4"/>
        <v>4.6716377683945742</v>
      </c>
      <c r="G287" s="21" t="s">
        <v>35</v>
      </c>
      <c r="H287" s="22" t="s">
        <v>40</v>
      </c>
      <c r="I287" s="23" t="s">
        <v>8</v>
      </c>
      <c r="J287" s="47">
        <v>556.54999999999995</v>
      </c>
    </row>
    <row r="288" spans="1:10" x14ac:dyDescent="0.25">
      <c r="A288" s="6">
        <v>43132</v>
      </c>
      <c r="B288" s="7" t="s">
        <v>173</v>
      </c>
      <c r="C288" s="20" t="s">
        <v>22</v>
      </c>
      <c r="D288" s="9" t="s">
        <v>10</v>
      </c>
      <c r="E288" s="8">
        <v>240000</v>
      </c>
      <c r="F288" s="44">
        <f t="shared" si="4"/>
        <v>431.22810169796071</v>
      </c>
      <c r="G288" s="21" t="s">
        <v>31</v>
      </c>
      <c r="H288" s="22" t="s">
        <v>40</v>
      </c>
      <c r="I288" s="23" t="s">
        <v>8</v>
      </c>
      <c r="J288" s="47">
        <v>556.54999999999995</v>
      </c>
    </row>
    <row r="289" spans="1:10" x14ac:dyDescent="0.25">
      <c r="A289" s="6">
        <v>43133</v>
      </c>
      <c r="B289" s="7" t="s">
        <v>50</v>
      </c>
      <c r="C289" s="20" t="s">
        <v>21</v>
      </c>
      <c r="D289" s="9" t="s">
        <v>19</v>
      </c>
      <c r="E289" s="8">
        <v>50000</v>
      </c>
      <c r="F289" s="44">
        <f t="shared" si="4"/>
        <v>89.839187853741805</v>
      </c>
      <c r="G289" s="21" t="s">
        <v>20</v>
      </c>
      <c r="H289" s="22" t="s">
        <v>40</v>
      </c>
      <c r="I289" s="23" t="s">
        <v>8</v>
      </c>
      <c r="J289" s="47">
        <v>556.54999999999995</v>
      </c>
    </row>
    <row r="290" spans="1:10" x14ac:dyDescent="0.25">
      <c r="A290" s="6">
        <v>43133</v>
      </c>
      <c r="B290" s="7" t="s">
        <v>51</v>
      </c>
      <c r="C290" s="20" t="s">
        <v>21</v>
      </c>
      <c r="D290" s="9" t="s">
        <v>19</v>
      </c>
      <c r="E290" s="8">
        <v>50000</v>
      </c>
      <c r="F290" s="44">
        <f t="shared" si="4"/>
        <v>89.839187853741805</v>
      </c>
      <c r="G290" s="21" t="s">
        <v>20</v>
      </c>
      <c r="H290" s="22" t="s">
        <v>40</v>
      </c>
      <c r="I290" s="23" t="s">
        <v>8</v>
      </c>
      <c r="J290" s="47">
        <v>556.54999999999995</v>
      </c>
    </row>
    <row r="291" spans="1:10" x14ac:dyDescent="0.25">
      <c r="A291" s="6">
        <v>43133</v>
      </c>
      <c r="B291" s="7" t="s">
        <v>52</v>
      </c>
      <c r="C291" s="20" t="s">
        <v>21</v>
      </c>
      <c r="D291" s="9" t="s">
        <v>19</v>
      </c>
      <c r="E291" s="8">
        <v>50000</v>
      </c>
      <c r="F291" s="44">
        <f t="shared" si="4"/>
        <v>89.839187853741805</v>
      </c>
      <c r="G291" s="21" t="s">
        <v>20</v>
      </c>
      <c r="H291" s="22" t="s">
        <v>40</v>
      </c>
      <c r="I291" s="23" t="s">
        <v>8</v>
      </c>
      <c r="J291" s="47">
        <v>556.54999999999995</v>
      </c>
    </row>
    <row r="292" spans="1:10" x14ac:dyDescent="0.25">
      <c r="A292" s="6">
        <v>43133</v>
      </c>
      <c r="B292" s="7" t="s">
        <v>53</v>
      </c>
      <c r="C292" s="20" t="s">
        <v>21</v>
      </c>
      <c r="D292" s="9" t="s">
        <v>19</v>
      </c>
      <c r="E292" s="8">
        <v>40000</v>
      </c>
      <c r="F292" s="44">
        <f t="shared" si="4"/>
        <v>71.871350282993447</v>
      </c>
      <c r="G292" s="21" t="s">
        <v>20</v>
      </c>
      <c r="H292" s="22" t="s">
        <v>40</v>
      </c>
      <c r="I292" s="23" t="s">
        <v>8</v>
      </c>
      <c r="J292" s="47">
        <v>556.54999999999995</v>
      </c>
    </row>
    <row r="293" spans="1:10" x14ac:dyDescent="0.25">
      <c r="A293" s="6">
        <v>43133</v>
      </c>
      <c r="B293" s="7" t="s">
        <v>174</v>
      </c>
      <c r="C293" s="9" t="s">
        <v>9</v>
      </c>
      <c r="D293" s="9" t="s">
        <v>10</v>
      </c>
      <c r="E293" s="8">
        <v>2100</v>
      </c>
      <c r="F293" s="44">
        <f t="shared" si="4"/>
        <v>3.7732458898571561</v>
      </c>
      <c r="G293" s="21" t="s">
        <v>20</v>
      </c>
      <c r="H293" s="22" t="s">
        <v>40</v>
      </c>
      <c r="I293" s="23" t="s">
        <v>8</v>
      </c>
      <c r="J293" s="47">
        <v>556.54999999999995</v>
      </c>
    </row>
    <row r="294" spans="1:10" x14ac:dyDescent="0.25">
      <c r="A294" s="6">
        <v>43133</v>
      </c>
      <c r="B294" s="7" t="s">
        <v>206</v>
      </c>
      <c r="C294" s="20" t="s">
        <v>22</v>
      </c>
      <c r="D294" s="9" t="s">
        <v>19</v>
      </c>
      <c r="E294" s="8">
        <v>20000</v>
      </c>
      <c r="F294" s="44">
        <f t="shared" si="4"/>
        <v>35.935675141496723</v>
      </c>
      <c r="G294" s="21" t="s">
        <v>24</v>
      </c>
      <c r="H294" s="22" t="s">
        <v>40</v>
      </c>
      <c r="I294" s="23" t="s">
        <v>8</v>
      </c>
      <c r="J294" s="47">
        <v>556.54999999999995</v>
      </c>
    </row>
    <row r="295" spans="1:10" x14ac:dyDescent="0.25">
      <c r="A295" s="6">
        <v>43133</v>
      </c>
      <c r="B295" s="7" t="s">
        <v>482</v>
      </c>
      <c r="C295" s="20" t="s">
        <v>12</v>
      </c>
      <c r="D295" s="9" t="s">
        <v>175</v>
      </c>
      <c r="E295" s="8">
        <v>45000</v>
      </c>
      <c r="F295" s="44">
        <f t="shared" si="4"/>
        <v>80.855269068367633</v>
      </c>
      <c r="G295" s="21" t="s">
        <v>16</v>
      </c>
      <c r="H295" s="22" t="s">
        <v>40</v>
      </c>
      <c r="I295" s="23" t="s">
        <v>8</v>
      </c>
      <c r="J295" s="47">
        <v>556.54999999999995</v>
      </c>
    </row>
    <row r="296" spans="1:10" x14ac:dyDescent="0.25">
      <c r="A296" s="6">
        <v>43133</v>
      </c>
      <c r="B296" s="7" t="s">
        <v>176</v>
      </c>
      <c r="C296" s="20" t="s">
        <v>26</v>
      </c>
      <c r="D296" s="9" t="s">
        <v>175</v>
      </c>
      <c r="E296" s="8">
        <f>27000</f>
        <v>27000</v>
      </c>
      <c r="F296" s="44">
        <f t="shared" si="4"/>
        <v>48.513161441020578</v>
      </c>
      <c r="G296" s="21" t="s">
        <v>16</v>
      </c>
      <c r="H296" s="22" t="s">
        <v>40</v>
      </c>
      <c r="I296" s="23" t="s">
        <v>8</v>
      </c>
      <c r="J296" s="47">
        <v>556.54999999999995</v>
      </c>
    </row>
    <row r="297" spans="1:10" x14ac:dyDescent="0.25">
      <c r="A297" s="6">
        <v>43133</v>
      </c>
      <c r="B297" s="7" t="s">
        <v>178</v>
      </c>
      <c r="C297" s="20" t="s">
        <v>27</v>
      </c>
      <c r="D297" s="9" t="s">
        <v>175</v>
      </c>
      <c r="E297" s="8">
        <v>5000</v>
      </c>
      <c r="F297" s="44">
        <f t="shared" si="4"/>
        <v>8.9839187853741809</v>
      </c>
      <c r="G297" s="21" t="s">
        <v>16</v>
      </c>
      <c r="H297" s="22" t="s">
        <v>40</v>
      </c>
      <c r="I297" s="23" t="s">
        <v>8</v>
      </c>
      <c r="J297" s="47">
        <v>556.54999999999995</v>
      </c>
    </row>
    <row r="298" spans="1:10" x14ac:dyDescent="0.25">
      <c r="A298" s="6">
        <v>43133</v>
      </c>
      <c r="B298" s="7" t="s">
        <v>177</v>
      </c>
      <c r="C298" s="20" t="s">
        <v>26</v>
      </c>
      <c r="D298" s="9" t="s">
        <v>175</v>
      </c>
      <c r="E298" s="8">
        <v>108000</v>
      </c>
      <c r="F298" s="44">
        <f t="shared" si="4"/>
        <v>194.05264576408231</v>
      </c>
      <c r="G298" s="21" t="s">
        <v>16</v>
      </c>
      <c r="H298" s="22" t="s">
        <v>40</v>
      </c>
      <c r="I298" s="23" t="s">
        <v>8</v>
      </c>
      <c r="J298" s="47">
        <v>556.54999999999995</v>
      </c>
    </row>
    <row r="299" spans="1:10" x14ac:dyDescent="0.25">
      <c r="A299" s="6">
        <v>43133</v>
      </c>
      <c r="B299" s="7" t="s">
        <v>179</v>
      </c>
      <c r="C299" s="20" t="s">
        <v>14</v>
      </c>
      <c r="D299" s="9" t="s">
        <v>175</v>
      </c>
      <c r="E299" s="8">
        <v>5000</v>
      </c>
      <c r="F299" s="44">
        <f t="shared" si="4"/>
        <v>8.9839187853741809</v>
      </c>
      <c r="G299" s="21" t="s">
        <v>16</v>
      </c>
      <c r="H299" s="22" t="s">
        <v>40</v>
      </c>
      <c r="I299" s="23" t="s">
        <v>8</v>
      </c>
      <c r="J299" s="47">
        <v>556.54999999999995</v>
      </c>
    </row>
    <row r="300" spans="1:10" x14ac:dyDescent="0.25">
      <c r="A300" s="6">
        <v>43133</v>
      </c>
      <c r="B300" s="7" t="s">
        <v>180</v>
      </c>
      <c r="C300" s="20" t="s">
        <v>12</v>
      </c>
      <c r="D300" s="9" t="s">
        <v>175</v>
      </c>
      <c r="E300" s="8">
        <v>60000</v>
      </c>
      <c r="F300" s="44">
        <f t="shared" si="4"/>
        <v>107.80702542449018</v>
      </c>
      <c r="G300" s="21" t="s">
        <v>16</v>
      </c>
      <c r="H300" s="22" t="s">
        <v>40</v>
      </c>
      <c r="I300" s="23" t="s">
        <v>8</v>
      </c>
      <c r="J300" s="47">
        <v>556.54999999999995</v>
      </c>
    </row>
    <row r="301" spans="1:10" x14ac:dyDescent="0.25">
      <c r="A301" s="6">
        <v>43133</v>
      </c>
      <c r="B301" s="7" t="s">
        <v>56</v>
      </c>
      <c r="C301" s="20" t="s">
        <v>12</v>
      </c>
      <c r="D301" s="9" t="s">
        <v>175</v>
      </c>
      <c r="E301" s="8">
        <v>19500</v>
      </c>
      <c r="F301" s="44">
        <f t="shared" si="4"/>
        <v>35.037283262959306</v>
      </c>
      <c r="G301" s="21" t="s">
        <v>17</v>
      </c>
      <c r="H301" s="22" t="s">
        <v>40</v>
      </c>
      <c r="I301" s="23" t="s">
        <v>8</v>
      </c>
      <c r="J301" s="47">
        <v>556.54999999999995</v>
      </c>
    </row>
    <row r="302" spans="1:10" x14ac:dyDescent="0.25">
      <c r="A302" s="6">
        <v>43133</v>
      </c>
      <c r="B302" s="7" t="s">
        <v>57</v>
      </c>
      <c r="C302" s="20" t="s">
        <v>12</v>
      </c>
      <c r="D302" s="9" t="s">
        <v>15</v>
      </c>
      <c r="E302" s="8">
        <v>5000</v>
      </c>
      <c r="F302" s="44">
        <f t="shared" si="4"/>
        <v>8.9839187853741809</v>
      </c>
      <c r="G302" s="21" t="s">
        <v>17</v>
      </c>
      <c r="H302" s="22" t="s">
        <v>40</v>
      </c>
      <c r="I302" s="23" t="s">
        <v>8</v>
      </c>
      <c r="J302" s="47">
        <v>556.54999999999995</v>
      </c>
    </row>
    <row r="303" spans="1:10" x14ac:dyDescent="0.25">
      <c r="A303" s="6">
        <v>43133</v>
      </c>
      <c r="B303" s="7" t="s">
        <v>58</v>
      </c>
      <c r="C303" s="20" t="s">
        <v>12</v>
      </c>
      <c r="D303" s="9" t="s">
        <v>23</v>
      </c>
      <c r="E303" s="8">
        <v>160500</v>
      </c>
      <c r="F303" s="44">
        <f t="shared" si="4"/>
        <v>288.38379301051123</v>
      </c>
      <c r="G303" s="21" t="s">
        <v>24</v>
      </c>
      <c r="H303" s="22" t="s">
        <v>40</v>
      </c>
      <c r="I303" s="23" t="s">
        <v>8</v>
      </c>
      <c r="J303" s="47">
        <v>556.54999999999995</v>
      </c>
    </row>
    <row r="304" spans="1:10" x14ac:dyDescent="0.25">
      <c r="A304" s="6">
        <v>43136</v>
      </c>
      <c r="B304" s="7" t="s">
        <v>59</v>
      </c>
      <c r="C304" s="20" t="s">
        <v>14</v>
      </c>
      <c r="D304" s="9" t="s">
        <v>39</v>
      </c>
      <c r="E304" s="8">
        <v>5000</v>
      </c>
      <c r="F304" s="44">
        <f t="shared" si="4"/>
        <v>8.9839187853741809</v>
      </c>
      <c r="G304" s="21" t="s">
        <v>44</v>
      </c>
      <c r="H304" s="22" t="s">
        <v>40</v>
      </c>
      <c r="I304" s="23" t="s">
        <v>8</v>
      </c>
      <c r="J304" s="47">
        <v>556.54999999999995</v>
      </c>
    </row>
    <row r="305" spans="1:10" x14ac:dyDescent="0.25">
      <c r="A305" s="6">
        <v>43136</v>
      </c>
      <c r="B305" s="7" t="s">
        <v>60</v>
      </c>
      <c r="C305" s="24" t="s">
        <v>14</v>
      </c>
      <c r="D305" s="7" t="s">
        <v>23</v>
      </c>
      <c r="E305" s="8">
        <v>5000</v>
      </c>
      <c r="F305" s="44">
        <f t="shared" si="4"/>
        <v>8.9839187853741809</v>
      </c>
      <c r="G305" s="4" t="s">
        <v>35</v>
      </c>
      <c r="H305" s="22" t="s">
        <v>40</v>
      </c>
      <c r="I305" s="23" t="s">
        <v>8</v>
      </c>
      <c r="J305" s="47">
        <v>556.54999999999995</v>
      </c>
    </row>
    <row r="306" spans="1:10" x14ac:dyDescent="0.25">
      <c r="A306" s="6">
        <v>43136</v>
      </c>
      <c r="B306" s="7" t="s">
        <v>61</v>
      </c>
      <c r="C306" s="24" t="s">
        <v>14</v>
      </c>
      <c r="D306" s="9" t="s">
        <v>19</v>
      </c>
      <c r="E306" s="8">
        <v>5000</v>
      </c>
      <c r="F306" s="44">
        <f t="shared" si="4"/>
        <v>8.9839187853741809</v>
      </c>
      <c r="G306" s="21" t="s">
        <v>20</v>
      </c>
      <c r="H306" s="22" t="s">
        <v>40</v>
      </c>
      <c r="I306" s="23" t="s">
        <v>8</v>
      </c>
      <c r="J306" s="47">
        <v>556.54999999999995</v>
      </c>
    </row>
    <row r="307" spans="1:10" x14ac:dyDescent="0.25">
      <c r="A307" s="6">
        <v>43136</v>
      </c>
      <c r="B307" s="7" t="s">
        <v>62</v>
      </c>
      <c r="C307" s="24" t="s">
        <v>14</v>
      </c>
      <c r="D307" s="7" t="s">
        <v>15</v>
      </c>
      <c r="E307" s="8">
        <v>5000</v>
      </c>
      <c r="F307" s="44">
        <f t="shared" si="4"/>
        <v>8.9839187853741809</v>
      </c>
      <c r="G307" s="21" t="s">
        <v>17</v>
      </c>
      <c r="H307" s="22" t="s">
        <v>40</v>
      </c>
      <c r="I307" s="23" t="s">
        <v>8</v>
      </c>
      <c r="J307" s="47">
        <v>556.54999999999995</v>
      </c>
    </row>
    <row r="308" spans="1:10" x14ac:dyDescent="0.25">
      <c r="A308" s="6">
        <v>43136</v>
      </c>
      <c r="B308" s="7" t="s">
        <v>63</v>
      </c>
      <c r="C308" s="24" t="s">
        <v>14</v>
      </c>
      <c r="D308" s="9" t="s">
        <v>15</v>
      </c>
      <c r="E308" s="8">
        <v>5000</v>
      </c>
      <c r="F308" s="44">
        <f t="shared" si="4"/>
        <v>8.9839187853741809</v>
      </c>
      <c r="G308" s="21" t="s">
        <v>16</v>
      </c>
      <c r="H308" s="22" t="s">
        <v>40</v>
      </c>
      <c r="I308" s="23" t="s">
        <v>8</v>
      </c>
      <c r="J308" s="47">
        <v>556.54999999999995</v>
      </c>
    </row>
    <row r="309" spans="1:10" x14ac:dyDescent="0.25">
      <c r="A309" s="6">
        <v>43136</v>
      </c>
      <c r="B309" s="7" t="s">
        <v>64</v>
      </c>
      <c r="C309" s="24" t="s">
        <v>14</v>
      </c>
      <c r="D309" s="9" t="s">
        <v>13</v>
      </c>
      <c r="E309" s="8">
        <v>5000</v>
      </c>
      <c r="F309" s="44">
        <f t="shared" si="4"/>
        <v>8.9839187853741809</v>
      </c>
      <c r="G309" s="21" t="s">
        <v>25</v>
      </c>
      <c r="H309" s="22" t="s">
        <v>40</v>
      </c>
      <c r="I309" s="23" t="s">
        <v>8</v>
      </c>
      <c r="J309" s="47">
        <v>556.54999999999995</v>
      </c>
    </row>
    <row r="310" spans="1:10" x14ac:dyDescent="0.25">
      <c r="A310" s="6">
        <v>43136</v>
      </c>
      <c r="B310" s="7" t="s">
        <v>65</v>
      </c>
      <c r="C310" s="24" t="s">
        <v>14</v>
      </c>
      <c r="D310" s="9" t="s">
        <v>10</v>
      </c>
      <c r="E310" s="8">
        <v>5000</v>
      </c>
      <c r="F310" s="44">
        <f t="shared" si="4"/>
        <v>8.9839187853741809</v>
      </c>
      <c r="G310" s="21" t="s">
        <v>35</v>
      </c>
      <c r="H310" s="22" t="s">
        <v>40</v>
      </c>
      <c r="I310" s="23" t="s">
        <v>8</v>
      </c>
      <c r="J310" s="47">
        <v>556.54999999999995</v>
      </c>
    </row>
    <row r="311" spans="1:10" x14ac:dyDescent="0.25">
      <c r="A311" s="6">
        <v>43136</v>
      </c>
      <c r="B311" s="7" t="s">
        <v>66</v>
      </c>
      <c r="C311" s="20" t="s">
        <v>12</v>
      </c>
      <c r="D311" s="9" t="s">
        <v>13</v>
      </c>
      <c r="E311" s="8">
        <v>8000</v>
      </c>
      <c r="F311" s="44">
        <f t="shared" si="4"/>
        <v>14.374270056598689</v>
      </c>
      <c r="G311" s="21" t="s">
        <v>25</v>
      </c>
      <c r="H311" s="22" t="s">
        <v>40</v>
      </c>
      <c r="I311" s="23" t="s">
        <v>8</v>
      </c>
      <c r="J311" s="47">
        <v>556.54999999999995</v>
      </c>
    </row>
    <row r="312" spans="1:10" x14ac:dyDescent="0.25">
      <c r="A312" s="6">
        <v>43136</v>
      </c>
      <c r="B312" s="7" t="s">
        <v>67</v>
      </c>
      <c r="C312" s="20" t="s">
        <v>12</v>
      </c>
      <c r="D312" s="9" t="s">
        <v>19</v>
      </c>
      <c r="E312" s="8">
        <v>3300</v>
      </c>
      <c r="F312" s="44">
        <f t="shared" si="4"/>
        <v>5.929386398346959</v>
      </c>
      <c r="G312" s="21" t="s">
        <v>20</v>
      </c>
      <c r="H312" s="22" t="s">
        <v>40</v>
      </c>
      <c r="I312" s="23" t="s">
        <v>8</v>
      </c>
      <c r="J312" s="47">
        <v>556.54999999999995</v>
      </c>
    </row>
    <row r="313" spans="1:10" x14ac:dyDescent="0.25">
      <c r="A313" s="6">
        <v>43136</v>
      </c>
      <c r="B313" s="7" t="s">
        <v>68</v>
      </c>
      <c r="C313" s="24" t="s">
        <v>12</v>
      </c>
      <c r="D313" s="7" t="s">
        <v>23</v>
      </c>
      <c r="E313" s="8">
        <v>33400</v>
      </c>
      <c r="F313" s="44">
        <f t="shared" si="4"/>
        <v>60.012577486299527</v>
      </c>
      <c r="G313" s="4" t="s">
        <v>181</v>
      </c>
      <c r="H313" s="22" t="s">
        <v>40</v>
      </c>
      <c r="I313" s="23" t="s">
        <v>8</v>
      </c>
      <c r="J313" s="47">
        <v>556.54999999999995</v>
      </c>
    </row>
    <row r="314" spans="1:10" x14ac:dyDescent="0.25">
      <c r="A314" s="6">
        <v>43136</v>
      </c>
      <c r="B314" s="7" t="s">
        <v>69</v>
      </c>
      <c r="C314" s="24" t="s">
        <v>26</v>
      </c>
      <c r="D314" s="7" t="s">
        <v>23</v>
      </c>
      <c r="E314" s="8">
        <v>46400</v>
      </c>
      <c r="F314" s="44">
        <f t="shared" si="4"/>
        <v>83.370766328272396</v>
      </c>
      <c r="G314" s="4" t="s">
        <v>181</v>
      </c>
      <c r="H314" s="22" t="s">
        <v>40</v>
      </c>
      <c r="I314" s="23" t="s">
        <v>8</v>
      </c>
      <c r="J314" s="47">
        <v>556.54999999999995</v>
      </c>
    </row>
    <row r="315" spans="1:10" x14ac:dyDescent="0.25">
      <c r="A315" s="6">
        <v>43136</v>
      </c>
      <c r="B315" s="7" t="s">
        <v>201</v>
      </c>
      <c r="C315" s="24" t="s">
        <v>27</v>
      </c>
      <c r="D315" s="7" t="s">
        <v>23</v>
      </c>
      <c r="E315" s="8">
        <v>1000</v>
      </c>
      <c r="F315" s="44">
        <f t="shared" si="4"/>
        <v>1.7967837570748362</v>
      </c>
      <c r="G315" s="4" t="s">
        <v>181</v>
      </c>
      <c r="H315" s="22" t="s">
        <v>40</v>
      </c>
      <c r="I315" s="23" t="s">
        <v>8</v>
      </c>
      <c r="J315" s="47">
        <v>556.54999999999995</v>
      </c>
    </row>
    <row r="316" spans="1:10" x14ac:dyDescent="0.25">
      <c r="A316" s="6">
        <v>43136</v>
      </c>
      <c r="B316" s="7" t="s">
        <v>70</v>
      </c>
      <c r="C316" s="24" t="s">
        <v>14</v>
      </c>
      <c r="D316" s="7" t="s">
        <v>23</v>
      </c>
      <c r="E316" s="8">
        <v>5000</v>
      </c>
      <c r="F316" s="44">
        <f t="shared" si="4"/>
        <v>8.9839187853741809</v>
      </c>
      <c r="G316" s="4" t="s">
        <v>181</v>
      </c>
      <c r="H316" s="22" t="s">
        <v>40</v>
      </c>
      <c r="I316" s="23" t="s">
        <v>8</v>
      </c>
      <c r="J316" s="47">
        <v>556.54999999999995</v>
      </c>
    </row>
    <row r="317" spans="1:10" x14ac:dyDescent="0.25">
      <c r="A317" s="6">
        <v>43136</v>
      </c>
      <c r="B317" s="48" t="s">
        <v>182</v>
      </c>
      <c r="C317" s="20" t="s">
        <v>12</v>
      </c>
      <c r="D317" s="9" t="s">
        <v>10</v>
      </c>
      <c r="E317" s="8">
        <v>4600</v>
      </c>
      <c r="F317" s="44">
        <f t="shared" si="4"/>
        <v>8.2652052825442457</v>
      </c>
      <c r="G317" s="21" t="s">
        <v>35</v>
      </c>
      <c r="H317" s="22" t="s">
        <v>40</v>
      </c>
      <c r="I317" s="23" t="s">
        <v>8</v>
      </c>
      <c r="J317" s="47">
        <v>556.54999999999995</v>
      </c>
    </row>
    <row r="318" spans="1:10" x14ac:dyDescent="0.25">
      <c r="A318" s="6">
        <v>43136</v>
      </c>
      <c r="B318" s="48" t="s">
        <v>183</v>
      </c>
      <c r="C318" s="20" t="s">
        <v>12</v>
      </c>
      <c r="D318" s="9" t="s">
        <v>10</v>
      </c>
      <c r="E318" s="8">
        <v>12500</v>
      </c>
      <c r="F318" s="44">
        <f t="shared" si="4"/>
        <v>22.459796963435451</v>
      </c>
      <c r="G318" s="21" t="s">
        <v>35</v>
      </c>
      <c r="H318" s="22" t="s">
        <v>40</v>
      </c>
      <c r="I318" s="23" t="s">
        <v>8</v>
      </c>
      <c r="J318" s="47">
        <v>556.54999999999995</v>
      </c>
    </row>
    <row r="319" spans="1:10" x14ac:dyDescent="0.25">
      <c r="A319" s="6">
        <v>43136</v>
      </c>
      <c r="B319" s="48" t="s">
        <v>207</v>
      </c>
      <c r="C319" s="20" t="s">
        <v>46</v>
      </c>
      <c r="D319" s="9" t="s">
        <v>10</v>
      </c>
      <c r="E319" s="8">
        <v>1100</v>
      </c>
      <c r="F319" s="44">
        <f t="shared" si="4"/>
        <v>1.9764621327823197</v>
      </c>
      <c r="G319" s="21" t="s">
        <v>16</v>
      </c>
      <c r="H319" s="22" t="s">
        <v>40</v>
      </c>
      <c r="I319" s="23" t="s">
        <v>8</v>
      </c>
      <c r="J319" s="47">
        <v>556.54999999999995</v>
      </c>
    </row>
    <row r="320" spans="1:10" x14ac:dyDescent="0.25">
      <c r="A320" s="6">
        <v>43136</v>
      </c>
      <c r="B320" s="48" t="s">
        <v>185</v>
      </c>
      <c r="C320" s="20" t="s">
        <v>26</v>
      </c>
      <c r="D320" s="9" t="s">
        <v>175</v>
      </c>
      <c r="E320" s="8">
        <v>15000</v>
      </c>
      <c r="F320" s="44">
        <f t="shared" si="4"/>
        <v>26.951756356122544</v>
      </c>
      <c r="G320" s="21" t="s">
        <v>16</v>
      </c>
      <c r="H320" s="22" t="s">
        <v>40</v>
      </c>
      <c r="I320" s="23" t="s">
        <v>8</v>
      </c>
      <c r="J320" s="47">
        <v>556.54999999999995</v>
      </c>
    </row>
    <row r="321" spans="1:10" x14ac:dyDescent="0.25">
      <c r="A321" s="6">
        <v>43136</v>
      </c>
      <c r="B321" s="7" t="s">
        <v>184</v>
      </c>
      <c r="C321" s="20" t="s">
        <v>12</v>
      </c>
      <c r="D321" s="9" t="s">
        <v>175</v>
      </c>
      <c r="E321" s="8">
        <v>20500</v>
      </c>
      <c r="F321" s="44">
        <f t="shared" si="4"/>
        <v>36.834067020034141</v>
      </c>
      <c r="G321" s="21" t="s">
        <v>16</v>
      </c>
      <c r="H321" s="22" t="s">
        <v>40</v>
      </c>
      <c r="I321" s="23" t="s">
        <v>8</v>
      </c>
      <c r="J321" s="47">
        <v>556.54999999999995</v>
      </c>
    </row>
    <row r="322" spans="1:10" x14ac:dyDescent="0.25">
      <c r="A322" s="6">
        <v>43137</v>
      </c>
      <c r="B322" s="7" t="s">
        <v>71</v>
      </c>
      <c r="C322" s="20" t="s">
        <v>12</v>
      </c>
      <c r="D322" s="9" t="s">
        <v>13</v>
      </c>
      <c r="E322" s="8">
        <v>32000</v>
      </c>
      <c r="F322" s="44">
        <f t="shared" si="4"/>
        <v>57.497080226394758</v>
      </c>
      <c r="G322" s="21" t="s">
        <v>25</v>
      </c>
      <c r="H322" s="22" t="s">
        <v>40</v>
      </c>
      <c r="I322" s="23" t="s">
        <v>8</v>
      </c>
      <c r="J322" s="47">
        <v>556.54999999999995</v>
      </c>
    </row>
    <row r="323" spans="1:10" x14ac:dyDescent="0.25">
      <c r="A323" s="6">
        <v>43137</v>
      </c>
      <c r="B323" s="7" t="s">
        <v>72</v>
      </c>
      <c r="C323" s="20" t="s">
        <v>12</v>
      </c>
      <c r="D323" s="9" t="s">
        <v>19</v>
      </c>
      <c r="E323" s="8">
        <v>23800</v>
      </c>
      <c r="F323" s="44">
        <f t="shared" ref="F323:F386" si="5">+E323/J323</f>
        <v>42.763453418381104</v>
      </c>
      <c r="G323" s="4" t="s">
        <v>20</v>
      </c>
      <c r="H323" s="22" t="s">
        <v>40</v>
      </c>
      <c r="I323" s="23" t="s">
        <v>8</v>
      </c>
      <c r="J323" s="47">
        <v>556.54999999999995</v>
      </c>
    </row>
    <row r="324" spans="1:10" x14ac:dyDescent="0.25">
      <c r="A324" s="6">
        <v>43137</v>
      </c>
      <c r="B324" s="7" t="s">
        <v>73</v>
      </c>
      <c r="C324" s="20" t="s">
        <v>9</v>
      </c>
      <c r="D324" s="9" t="s">
        <v>10</v>
      </c>
      <c r="E324" s="8">
        <v>2000</v>
      </c>
      <c r="F324" s="44">
        <f t="shared" si="5"/>
        <v>3.5935675141496723</v>
      </c>
      <c r="G324" s="21" t="s">
        <v>20</v>
      </c>
      <c r="H324" s="22" t="s">
        <v>40</v>
      </c>
      <c r="I324" s="23" t="s">
        <v>8</v>
      </c>
      <c r="J324" s="47">
        <v>556.54999999999995</v>
      </c>
    </row>
    <row r="325" spans="1:10" x14ac:dyDescent="0.25">
      <c r="A325" s="6">
        <v>43137</v>
      </c>
      <c r="B325" s="7" t="s">
        <v>74</v>
      </c>
      <c r="C325" s="20" t="s">
        <v>14</v>
      </c>
      <c r="D325" s="9" t="s">
        <v>39</v>
      </c>
      <c r="E325" s="8">
        <v>5000</v>
      </c>
      <c r="F325" s="44">
        <f t="shared" si="5"/>
        <v>8.9839187853741809</v>
      </c>
      <c r="G325" s="21" t="s">
        <v>44</v>
      </c>
      <c r="H325" s="22" t="s">
        <v>40</v>
      </c>
      <c r="I325" s="23" t="s">
        <v>8</v>
      </c>
      <c r="J325" s="47">
        <v>556.54999999999995</v>
      </c>
    </row>
    <row r="326" spans="1:10" x14ac:dyDescent="0.25">
      <c r="A326" s="6">
        <v>43137</v>
      </c>
      <c r="B326" s="7" t="s">
        <v>75</v>
      </c>
      <c r="C326" s="20" t="s">
        <v>21</v>
      </c>
      <c r="D326" s="9" t="s">
        <v>19</v>
      </c>
      <c r="E326" s="8">
        <v>10000</v>
      </c>
      <c r="F326" s="44">
        <f t="shared" si="5"/>
        <v>17.967837570748362</v>
      </c>
      <c r="G326" s="21" t="s">
        <v>20</v>
      </c>
      <c r="H326" s="22" t="s">
        <v>40</v>
      </c>
      <c r="I326" s="23" t="s">
        <v>8</v>
      </c>
      <c r="J326" s="47">
        <v>556.54999999999995</v>
      </c>
    </row>
    <row r="327" spans="1:10" x14ac:dyDescent="0.25">
      <c r="A327" s="6">
        <v>43137</v>
      </c>
      <c r="B327" s="7" t="s">
        <v>48</v>
      </c>
      <c r="C327" s="20" t="s">
        <v>21</v>
      </c>
      <c r="D327" s="9" t="s">
        <v>19</v>
      </c>
      <c r="E327" s="8">
        <v>70000</v>
      </c>
      <c r="F327" s="44">
        <f t="shared" si="5"/>
        <v>125.77486299523854</v>
      </c>
      <c r="G327" s="21" t="s">
        <v>20</v>
      </c>
      <c r="H327" s="22" t="s">
        <v>40</v>
      </c>
      <c r="I327" s="23" t="s">
        <v>8</v>
      </c>
      <c r="J327" s="47">
        <v>556.54999999999995</v>
      </c>
    </row>
    <row r="328" spans="1:10" x14ac:dyDescent="0.25">
      <c r="A328" s="6">
        <v>43137</v>
      </c>
      <c r="B328" s="7" t="s">
        <v>49</v>
      </c>
      <c r="C328" s="20" t="s">
        <v>21</v>
      </c>
      <c r="D328" s="5" t="s">
        <v>19</v>
      </c>
      <c r="E328" s="8">
        <v>120000</v>
      </c>
      <c r="F328" s="44">
        <f t="shared" si="5"/>
        <v>215.61405084898036</v>
      </c>
      <c r="G328" s="27" t="s">
        <v>20</v>
      </c>
      <c r="H328" s="22" t="s">
        <v>40</v>
      </c>
      <c r="I328" s="23" t="s">
        <v>8</v>
      </c>
      <c r="J328" s="47">
        <v>556.54999999999995</v>
      </c>
    </row>
    <row r="329" spans="1:10" x14ac:dyDescent="0.25">
      <c r="A329" s="6">
        <v>43137</v>
      </c>
      <c r="B329" s="7" t="s">
        <v>76</v>
      </c>
      <c r="C329" s="20" t="s">
        <v>21</v>
      </c>
      <c r="D329" s="5" t="s">
        <v>19</v>
      </c>
      <c r="E329" s="8">
        <v>40000</v>
      </c>
      <c r="F329" s="44">
        <f t="shared" si="5"/>
        <v>71.871350282993447</v>
      </c>
      <c r="G329" s="27" t="s">
        <v>20</v>
      </c>
      <c r="H329" s="22" t="s">
        <v>40</v>
      </c>
      <c r="I329" s="23" t="s">
        <v>8</v>
      </c>
      <c r="J329" s="47">
        <v>556.54999999999995</v>
      </c>
    </row>
    <row r="330" spans="1:10" x14ac:dyDescent="0.25">
      <c r="A330" s="6">
        <v>43137</v>
      </c>
      <c r="B330" s="7" t="s">
        <v>54</v>
      </c>
      <c r="C330" s="20" t="s">
        <v>21</v>
      </c>
      <c r="D330" s="5" t="s">
        <v>19</v>
      </c>
      <c r="E330" s="8">
        <v>63000</v>
      </c>
      <c r="F330" s="44">
        <f t="shared" si="5"/>
        <v>115.36771169059477</v>
      </c>
      <c r="G330" s="27" t="s">
        <v>20</v>
      </c>
      <c r="H330" s="28" t="s">
        <v>11</v>
      </c>
      <c r="I330" s="23" t="s">
        <v>8</v>
      </c>
      <c r="J330" s="47">
        <v>546.08000000000004</v>
      </c>
    </row>
    <row r="331" spans="1:10" x14ac:dyDescent="0.25">
      <c r="A331" s="6">
        <v>43137</v>
      </c>
      <c r="B331" s="7" t="s">
        <v>55</v>
      </c>
      <c r="C331" s="20" t="s">
        <v>21</v>
      </c>
      <c r="D331" s="5" t="s">
        <v>19</v>
      </c>
      <c r="E331" s="8">
        <v>63000</v>
      </c>
      <c r="F331" s="44">
        <f t="shared" si="5"/>
        <v>115.36771169059477</v>
      </c>
      <c r="G331" s="27" t="s">
        <v>20</v>
      </c>
      <c r="H331" s="28" t="s">
        <v>11</v>
      </c>
      <c r="I331" s="23" t="s">
        <v>8</v>
      </c>
      <c r="J331" s="47">
        <v>546.08000000000004</v>
      </c>
    </row>
    <row r="332" spans="1:10" x14ac:dyDescent="0.25">
      <c r="A332" s="6">
        <v>43137</v>
      </c>
      <c r="B332" s="7" t="s">
        <v>186</v>
      </c>
      <c r="C332" s="20" t="s">
        <v>12</v>
      </c>
      <c r="D332" s="5" t="s">
        <v>39</v>
      </c>
      <c r="E332" s="26">
        <v>18000</v>
      </c>
      <c r="F332" s="44">
        <f t="shared" si="5"/>
        <v>32.342107627347055</v>
      </c>
      <c r="G332" s="29" t="s">
        <v>44</v>
      </c>
      <c r="H332" s="22" t="s">
        <v>40</v>
      </c>
      <c r="I332" s="23" t="s">
        <v>8</v>
      </c>
      <c r="J332" s="47">
        <v>556.54999999999995</v>
      </c>
    </row>
    <row r="333" spans="1:10" x14ac:dyDescent="0.25">
      <c r="A333" s="6">
        <v>43137</v>
      </c>
      <c r="B333" s="7" t="s">
        <v>187</v>
      </c>
      <c r="C333" s="20" t="s">
        <v>26</v>
      </c>
      <c r="D333" s="5" t="s">
        <v>39</v>
      </c>
      <c r="E333" s="26">
        <v>48000</v>
      </c>
      <c r="F333" s="44">
        <f t="shared" si="5"/>
        <v>87.899208907119828</v>
      </c>
      <c r="G333" s="29" t="s">
        <v>44</v>
      </c>
      <c r="H333" s="28" t="s">
        <v>11</v>
      </c>
      <c r="I333" s="23" t="s">
        <v>8</v>
      </c>
      <c r="J333" s="47">
        <v>546.08000000000004</v>
      </c>
    </row>
    <row r="334" spans="1:10" x14ac:dyDescent="0.25">
      <c r="A334" s="6">
        <v>43138</v>
      </c>
      <c r="B334" s="7" t="s">
        <v>77</v>
      </c>
      <c r="C334" s="20" t="s">
        <v>12</v>
      </c>
      <c r="D334" s="5" t="s">
        <v>10</v>
      </c>
      <c r="E334" s="26">
        <v>3000</v>
      </c>
      <c r="F334" s="44">
        <f t="shared" si="5"/>
        <v>5.3903512712245085</v>
      </c>
      <c r="G334" s="29" t="s">
        <v>35</v>
      </c>
      <c r="H334" s="22" t="s">
        <v>40</v>
      </c>
      <c r="I334" s="23" t="s">
        <v>8</v>
      </c>
      <c r="J334" s="47">
        <v>556.54999999999995</v>
      </c>
    </row>
    <row r="335" spans="1:10" x14ac:dyDescent="0.25">
      <c r="A335" s="6">
        <v>43139</v>
      </c>
      <c r="B335" s="7" t="s">
        <v>78</v>
      </c>
      <c r="C335" s="20" t="s">
        <v>14</v>
      </c>
      <c r="D335" s="5" t="s">
        <v>39</v>
      </c>
      <c r="E335" s="26">
        <v>5000</v>
      </c>
      <c r="F335" s="44">
        <f t="shared" si="5"/>
        <v>9.1561675944916487</v>
      </c>
      <c r="G335" s="29" t="s">
        <v>44</v>
      </c>
      <c r="H335" s="28" t="s">
        <v>11</v>
      </c>
      <c r="I335" s="23" t="s">
        <v>8</v>
      </c>
      <c r="J335" s="47">
        <v>546.08000000000004</v>
      </c>
    </row>
    <row r="336" spans="1:10" x14ac:dyDescent="0.25">
      <c r="A336" s="6">
        <v>43139</v>
      </c>
      <c r="B336" s="7" t="s">
        <v>79</v>
      </c>
      <c r="C336" s="20" t="s">
        <v>22</v>
      </c>
      <c r="D336" s="5" t="s">
        <v>19</v>
      </c>
      <c r="E336" s="26">
        <v>240000</v>
      </c>
      <c r="F336" s="44">
        <f t="shared" si="5"/>
        <v>439.49604453559914</v>
      </c>
      <c r="G336" s="29" t="s">
        <v>24</v>
      </c>
      <c r="H336" s="28" t="s">
        <v>11</v>
      </c>
      <c r="I336" s="23" t="s">
        <v>8</v>
      </c>
      <c r="J336" s="47">
        <v>546.08000000000004</v>
      </c>
    </row>
    <row r="337" spans="1:10" x14ac:dyDescent="0.25">
      <c r="A337" s="6">
        <v>43140</v>
      </c>
      <c r="B337" s="7" t="s">
        <v>80</v>
      </c>
      <c r="C337" s="20" t="s">
        <v>9</v>
      </c>
      <c r="D337" s="5" t="s">
        <v>10</v>
      </c>
      <c r="E337" s="26">
        <v>5500</v>
      </c>
      <c r="F337" s="44">
        <f t="shared" si="5"/>
        <v>10.071784353940814</v>
      </c>
      <c r="G337" s="29" t="s">
        <v>35</v>
      </c>
      <c r="H337" s="28" t="s">
        <v>11</v>
      </c>
      <c r="I337" s="23" t="s">
        <v>8</v>
      </c>
      <c r="J337" s="47">
        <v>546.08000000000004</v>
      </c>
    </row>
    <row r="338" spans="1:10" x14ac:dyDescent="0.25">
      <c r="A338" s="6">
        <v>43140</v>
      </c>
      <c r="B338" s="7" t="s">
        <v>81</v>
      </c>
      <c r="C338" s="20" t="s">
        <v>12</v>
      </c>
      <c r="D338" s="5" t="s">
        <v>10</v>
      </c>
      <c r="E338" s="26">
        <v>500</v>
      </c>
      <c r="F338" s="44">
        <f t="shared" si="5"/>
        <v>0.91561675944916487</v>
      </c>
      <c r="G338" s="29" t="s">
        <v>35</v>
      </c>
      <c r="H338" s="28" t="s">
        <v>11</v>
      </c>
      <c r="I338" s="23" t="s">
        <v>8</v>
      </c>
      <c r="J338" s="47">
        <v>546.08000000000004</v>
      </c>
    </row>
    <row r="339" spans="1:10" x14ac:dyDescent="0.25">
      <c r="A339" s="6">
        <v>43143</v>
      </c>
      <c r="B339" s="7" t="s">
        <v>82</v>
      </c>
      <c r="C339" s="20" t="s">
        <v>14</v>
      </c>
      <c r="D339" s="5" t="s">
        <v>23</v>
      </c>
      <c r="E339" s="26">
        <v>10000</v>
      </c>
      <c r="F339" s="44">
        <f t="shared" si="5"/>
        <v>18.312335188983297</v>
      </c>
      <c r="G339" s="29" t="s">
        <v>24</v>
      </c>
      <c r="H339" s="28" t="s">
        <v>11</v>
      </c>
      <c r="I339" s="23" t="s">
        <v>8</v>
      </c>
      <c r="J339" s="47">
        <v>546.08000000000004</v>
      </c>
    </row>
    <row r="340" spans="1:10" x14ac:dyDescent="0.25">
      <c r="A340" s="6">
        <v>43143</v>
      </c>
      <c r="B340" s="7" t="s">
        <v>83</v>
      </c>
      <c r="C340" s="20" t="s">
        <v>14</v>
      </c>
      <c r="D340" s="5" t="s">
        <v>23</v>
      </c>
      <c r="E340" s="8">
        <v>5000</v>
      </c>
      <c r="F340" s="44">
        <f t="shared" si="5"/>
        <v>9.1561675944916487</v>
      </c>
      <c r="G340" s="29" t="s">
        <v>35</v>
      </c>
      <c r="H340" s="28" t="s">
        <v>11</v>
      </c>
      <c r="I340" s="23" t="s">
        <v>8</v>
      </c>
      <c r="J340" s="47">
        <v>546.08000000000004</v>
      </c>
    </row>
    <row r="341" spans="1:10" x14ac:dyDescent="0.25">
      <c r="A341" s="6">
        <v>43143</v>
      </c>
      <c r="B341" s="7" t="s">
        <v>84</v>
      </c>
      <c r="C341" s="20" t="s">
        <v>14</v>
      </c>
      <c r="D341" s="9" t="s">
        <v>19</v>
      </c>
      <c r="E341" s="8">
        <v>5000</v>
      </c>
      <c r="F341" s="44">
        <f t="shared" si="5"/>
        <v>9.1561675944916487</v>
      </c>
      <c r="G341" s="21" t="s">
        <v>20</v>
      </c>
      <c r="H341" s="25" t="s">
        <v>11</v>
      </c>
      <c r="I341" s="23" t="s">
        <v>8</v>
      </c>
      <c r="J341" s="47">
        <v>546.08000000000004</v>
      </c>
    </row>
    <row r="342" spans="1:10" x14ac:dyDescent="0.25">
      <c r="A342" s="6">
        <v>43143</v>
      </c>
      <c r="B342" s="7" t="s">
        <v>85</v>
      </c>
      <c r="C342" s="20" t="s">
        <v>14</v>
      </c>
      <c r="D342" s="9" t="s">
        <v>15</v>
      </c>
      <c r="E342" s="8">
        <v>5000</v>
      </c>
      <c r="F342" s="44">
        <f t="shared" si="5"/>
        <v>9.1561675944916487</v>
      </c>
      <c r="G342" s="18" t="s">
        <v>17</v>
      </c>
      <c r="H342" s="25" t="s">
        <v>11</v>
      </c>
      <c r="I342" s="23" t="s">
        <v>8</v>
      </c>
      <c r="J342" s="47">
        <v>546.08000000000004</v>
      </c>
    </row>
    <row r="343" spans="1:10" x14ac:dyDescent="0.25">
      <c r="A343" s="6">
        <v>43143</v>
      </c>
      <c r="B343" s="7" t="s">
        <v>86</v>
      </c>
      <c r="C343" s="20" t="s">
        <v>14</v>
      </c>
      <c r="D343" s="9" t="s">
        <v>15</v>
      </c>
      <c r="E343" s="8">
        <v>5000</v>
      </c>
      <c r="F343" s="44">
        <f t="shared" si="5"/>
        <v>9.1561675944916487</v>
      </c>
      <c r="G343" s="18" t="s">
        <v>16</v>
      </c>
      <c r="H343" s="25" t="s">
        <v>11</v>
      </c>
      <c r="I343" s="23" t="s">
        <v>8</v>
      </c>
      <c r="J343" s="47">
        <v>546.08000000000004</v>
      </c>
    </row>
    <row r="344" spans="1:10" x14ac:dyDescent="0.25">
      <c r="A344" s="6">
        <v>43143</v>
      </c>
      <c r="B344" s="7" t="s">
        <v>87</v>
      </c>
      <c r="C344" s="20" t="s">
        <v>14</v>
      </c>
      <c r="D344" s="9" t="s">
        <v>10</v>
      </c>
      <c r="E344" s="8">
        <v>5000</v>
      </c>
      <c r="F344" s="44">
        <f t="shared" si="5"/>
        <v>9.1561675944916487</v>
      </c>
      <c r="G344" s="21" t="s">
        <v>35</v>
      </c>
      <c r="H344" s="22" t="s">
        <v>11</v>
      </c>
      <c r="I344" s="23" t="s">
        <v>8</v>
      </c>
      <c r="J344" s="47">
        <v>546.08000000000004</v>
      </c>
    </row>
    <row r="345" spans="1:10" x14ac:dyDescent="0.25">
      <c r="A345" s="6">
        <v>43143</v>
      </c>
      <c r="B345" s="7" t="s">
        <v>88</v>
      </c>
      <c r="C345" s="20" t="s">
        <v>14</v>
      </c>
      <c r="D345" s="9" t="s">
        <v>13</v>
      </c>
      <c r="E345" s="8">
        <v>5000</v>
      </c>
      <c r="F345" s="44">
        <f t="shared" si="5"/>
        <v>9.1561675944916487</v>
      </c>
      <c r="G345" s="21" t="s">
        <v>25</v>
      </c>
      <c r="H345" s="22" t="s">
        <v>11</v>
      </c>
      <c r="I345" s="23" t="s">
        <v>8</v>
      </c>
      <c r="J345" s="47">
        <v>546.08000000000004</v>
      </c>
    </row>
    <row r="346" spans="1:10" x14ac:dyDescent="0.25">
      <c r="A346" s="6">
        <v>43143</v>
      </c>
      <c r="B346" s="7" t="s">
        <v>89</v>
      </c>
      <c r="C346" s="24" t="s">
        <v>12</v>
      </c>
      <c r="D346" s="7" t="s">
        <v>23</v>
      </c>
      <c r="E346" s="8">
        <v>23100</v>
      </c>
      <c r="F346" s="44">
        <f t="shared" si="5"/>
        <v>42.301494286551417</v>
      </c>
      <c r="G346" s="18" t="s">
        <v>181</v>
      </c>
      <c r="H346" s="25" t="s">
        <v>11</v>
      </c>
      <c r="I346" s="23" t="s">
        <v>8</v>
      </c>
      <c r="J346" s="47">
        <v>546.08000000000004</v>
      </c>
    </row>
    <row r="347" spans="1:10" x14ac:dyDescent="0.25">
      <c r="A347" s="6">
        <v>43143</v>
      </c>
      <c r="B347" s="7" t="s">
        <v>90</v>
      </c>
      <c r="C347" s="24" t="s">
        <v>26</v>
      </c>
      <c r="D347" s="7" t="s">
        <v>23</v>
      </c>
      <c r="E347" s="8">
        <v>39200</v>
      </c>
      <c r="F347" s="44">
        <f t="shared" si="5"/>
        <v>71.784353940814526</v>
      </c>
      <c r="G347" s="18" t="s">
        <v>181</v>
      </c>
      <c r="H347" s="25" t="s">
        <v>11</v>
      </c>
      <c r="I347" s="23" t="s">
        <v>8</v>
      </c>
      <c r="J347" s="47">
        <v>546.08000000000004</v>
      </c>
    </row>
    <row r="348" spans="1:10" x14ac:dyDescent="0.25">
      <c r="A348" s="6">
        <v>43143</v>
      </c>
      <c r="B348" s="7" t="s">
        <v>91</v>
      </c>
      <c r="C348" s="20" t="s">
        <v>12</v>
      </c>
      <c r="D348" s="9" t="s">
        <v>13</v>
      </c>
      <c r="E348" s="8">
        <v>40000</v>
      </c>
      <c r="F348" s="44">
        <f t="shared" si="5"/>
        <v>73.24934075593319</v>
      </c>
      <c r="G348" s="21" t="s">
        <v>25</v>
      </c>
      <c r="H348" s="25" t="s">
        <v>11</v>
      </c>
      <c r="I348" s="23" t="s">
        <v>8</v>
      </c>
      <c r="J348" s="47">
        <v>546.08000000000004</v>
      </c>
    </row>
    <row r="349" spans="1:10" x14ac:dyDescent="0.25">
      <c r="A349" s="6">
        <v>43143</v>
      </c>
      <c r="B349" s="7" t="s">
        <v>92</v>
      </c>
      <c r="C349" s="20" t="s">
        <v>12</v>
      </c>
      <c r="D349" s="5" t="s">
        <v>13</v>
      </c>
      <c r="E349" s="8">
        <v>2000</v>
      </c>
      <c r="F349" s="44">
        <f t="shared" si="5"/>
        <v>3.6624670377966595</v>
      </c>
      <c r="G349" s="27" t="s">
        <v>25</v>
      </c>
      <c r="H349" s="28" t="s">
        <v>11</v>
      </c>
      <c r="I349" s="23" t="s">
        <v>8</v>
      </c>
      <c r="J349" s="47">
        <v>546.08000000000004</v>
      </c>
    </row>
    <row r="350" spans="1:10" x14ac:dyDescent="0.25">
      <c r="A350" s="6">
        <v>43143</v>
      </c>
      <c r="B350" s="7" t="s">
        <v>93</v>
      </c>
      <c r="C350" s="20" t="s">
        <v>12</v>
      </c>
      <c r="D350" s="5" t="s">
        <v>15</v>
      </c>
      <c r="E350" s="8">
        <v>36000</v>
      </c>
      <c r="F350" s="44">
        <f t="shared" si="5"/>
        <v>65.924406680339871</v>
      </c>
      <c r="G350" s="27" t="s">
        <v>17</v>
      </c>
      <c r="H350" s="28" t="s">
        <v>11</v>
      </c>
      <c r="I350" s="23" t="s">
        <v>8</v>
      </c>
      <c r="J350" s="47">
        <v>546.08000000000004</v>
      </c>
    </row>
    <row r="351" spans="1:10" x14ac:dyDescent="0.25">
      <c r="A351" s="6">
        <v>43143</v>
      </c>
      <c r="B351" s="7" t="s">
        <v>94</v>
      </c>
      <c r="C351" s="20" t="s">
        <v>18</v>
      </c>
      <c r="D351" s="5" t="s">
        <v>15</v>
      </c>
      <c r="E351" s="8">
        <v>2000</v>
      </c>
      <c r="F351" s="44">
        <f t="shared" si="5"/>
        <v>3.6624670377966595</v>
      </c>
      <c r="G351" s="27" t="s">
        <v>17</v>
      </c>
      <c r="H351" s="28" t="s">
        <v>11</v>
      </c>
      <c r="I351" s="23" t="s">
        <v>8</v>
      </c>
      <c r="J351" s="47">
        <v>546.08000000000004</v>
      </c>
    </row>
    <row r="352" spans="1:10" x14ac:dyDescent="0.25">
      <c r="A352" s="6">
        <v>43143</v>
      </c>
      <c r="B352" s="7" t="s">
        <v>95</v>
      </c>
      <c r="C352" s="20" t="s">
        <v>12</v>
      </c>
      <c r="D352" s="5" t="s">
        <v>15</v>
      </c>
      <c r="E352" s="8">
        <v>7000</v>
      </c>
      <c r="F352" s="44">
        <f t="shared" si="5"/>
        <v>12.818634632288308</v>
      </c>
      <c r="G352" s="27" t="s">
        <v>17</v>
      </c>
      <c r="H352" s="28" t="s">
        <v>11</v>
      </c>
      <c r="I352" s="23" t="s">
        <v>8</v>
      </c>
      <c r="J352" s="47">
        <v>546.08000000000004</v>
      </c>
    </row>
    <row r="353" spans="1:10" x14ac:dyDescent="0.25">
      <c r="A353" s="6">
        <v>43143</v>
      </c>
      <c r="B353" s="7" t="s">
        <v>96</v>
      </c>
      <c r="C353" s="20" t="s">
        <v>12</v>
      </c>
      <c r="D353" s="5" t="s">
        <v>10</v>
      </c>
      <c r="E353" s="8">
        <v>12500</v>
      </c>
      <c r="F353" s="44">
        <f t="shared" si="5"/>
        <v>22.890418986229122</v>
      </c>
      <c r="G353" s="29" t="s">
        <v>35</v>
      </c>
      <c r="H353" s="28" t="s">
        <v>11</v>
      </c>
      <c r="I353" s="23" t="s">
        <v>8</v>
      </c>
      <c r="J353" s="47">
        <v>546.08000000000004</v>
      </c>
    </row>
    <row r="354" spans="1:10" x14ac:dyDescent="0.25">
      <c r="A354" s="6">
        <v>43143</v>
      </c>
      <c r="B354" s="7" t="s">
        <v>97</v>
      </c>
      <c r="C354" s="20" t="s">
        <v>12</v>
      </c>
      <c r="D354" s="5" t="s">
        <v>175</v>
      </c>
      <c r="E354" s="8">
        <v>31100</v>
      </c>
      <c r="F354" s="44">
        <f t="shared" si="5"/>
        <v>56.951362437738055</v>
      </c>
      <c r="G354" s="29" t="s">
        <v>16</v>
      </c>
      <c r="H354" s="28" t="s">
        <v>11</v>
      </c>
      <c r="I354" s="23" t="s">
        <v>8</v>
      </c>
      <c r="J354" s="47">
        <v>546.08000000000004</v>
      </c>
    </row>
    <row r="355" spans="1:10" x14ac:dyDescent="0.25">
      <c r="A355" s="6">
        <v>43143</v>
      </c>
      <c r="B355" s="7" t="s">
        <v>98</v>
      </c>
      <c r="C355" s="20" t="s">
        <v>12</v>
      </c>
      <c r="D355" s="5" t="s">
        <v>19</v>
      </c>
      <c r="E355" s="8">
        <v>22600</v>
      </c>
      <c r="F355" s="44">
        <f t="shared" si="5"/>
        <v>41.385877527102252</v>
      </c>
      <c r="G355" s="29" t="s">
        <v>20</v>
      </c>
      <c r="H355" s="28" t="s">
        <v>11</v>
      </c>
      <c r="I355" s="23" t="s">
        <v>8</v>
      </c>
      <c r="J355" s="47">
        <v>546.08000000000004</v>
      </c>
    </row>
    <row r="356" spans="1:10" x14ac:dyDescent="0.25">
      <c r="A356" s="6">
        <v>43143</v>
      </c>
      <c r="B356" s="7" t="s">
        <v>99</v>
      </c>
      <c r="C356" s="20" t="s">
        <v>12</v>
      </c>
      <c r="D356" s="5" t="s">
        <v>15</v>
      </c>
      <c r="E356" s="8">
        <v>15000</v>
      </c>
      <c r="F356" s="44">
        <f t="shared" si="5"/>
        <v>27.468502783474946</v>
      </c>
      <c r="G356" s="27" t="s">
        <v>16</v>
      </c>
      <c r="H356" s="31" t="s">
        <v>11</v>
      </c>
      <c r="I356" s="23" t="s">
        <v>8</v>
      </c>
      <c r="J356" s="47">
        <v>546.08000000000004</v>
      </c>
    </row>
    <row r="357" spans="1:10" x14ac:dyDescent="0.25">
      <c r="A357" s="6">
        <v>43143</v>
      </c>
      <c r="B357" s="7" t="s">
        <v>100</v>
      </c>
      <c r="C357" s="20" t="s">
        <v>12</v>
      </c>
      <c r="D357" s="5" t="s">
        <v>15</v>
      </c>
      <c r="E357" s="8">
        <f>1500+4000+2500+2500+5000</f>
        <v>15500</v>
      </c>
      <c r="F357" s="44">
        <f t="shared" si="5"/>
        <v>28.384119542924111</v>
      </c>
      <c r="G357" s="27" t="s">
        <v>16</v>
      </c>
      <c r="H357" s="31" t="s">
        <v>11</v>
      </c>
      <c r="I357" s="23" t="s">
        <v>8</v>
      </c>
      <c r="J357" s="47">
        <v>546.08000000000004</v>
      </c>
    </row>
    <row r="358" spans="1:10" x14ac:dyDescent="0.25">
      <c r="A358" s="6">
        <v>43143</v>
      </c>
      <c r="B358" s="5" t="s">
        <v>101</v>
      </c>
      <c r="C358" s="20" t="s">
        <v>12</v>
      </c>
      <c r="D358" s="5" t="s">
        <v>15</v>
      </c>
      <c r="E358" s="8">
        <v>5000</v>
      </c>
      <c r="F358" s="44">
        <f t="shared" si="5"/>
        <v>9.1561675944916487</v>
      </c>
      <c r="G358" s="27" t="s">
        <v>16</v>
      </c>
      <c r="H358" s="31" t="s">
        <v>11</v>
      </c>
      <c r="I358" s="23" t="s">
        <v>8</v>
      </c>
      <c r="J358" s="47">
        <v>546.08000000000004</v>
      </c>
    </row>
    <row r="359" spans="1:10" x14ac:dyDescent="0.25">
      <c r="A359" s="6">
        <v>43143</v>
      </c>
      <c r="B359" s="5" t="s">
        <v>102</v>
      </c>
      <c r="C359" s="20" t="s">
        <v>12</v>
      </c>
      <c r="D359" s="5" t="s">
        <v>15</v>
      </c>
      <c r="E359" s="8">
        <v>23000</v>
      </c>
      <c r="F359" s="44">
        <f t="shared" si="5"/>
        <v>42.118370934661584</v>
      </c>
      <c r="G359" s="27" t="s">
        <v>16</v>
      </c>
      <c r="H359" s="28" t="s">
        <v>11</v>
      </c>
      <c r="I359" s="23" t="s">
        <v>8</v>
      </c>
      <c r="J359" s="47">
        <v>546.08000000000004</v>
      </c>
    </row>
    <row r="360" spans="1:10" x14ac:dyDescent="0.25">
      <c r="A360" s="6">
        <v>43143</v>
      </c>
      <c r="B360" s="5" t="s">
        <v>103</v>
      </c>
      <c r="C360" s="20" t="s">
        <v>18</v>
      </c>
      <c r="D360" s="5" t="s">
        <v>15</v>
      </c>
      <c r="E360" s="8">
        <v>5500</v>
      </c>
      <c r="F360" s="44">
        <f t="shared" si="5"/>
        <v>10.071784353940814</v>
      </c>
      <c r="G360" s="27" t="s">
        <v>16</v>
      </c>
      <c r="H360" s="31" t="s">
        <v>11</v>
      </c>
      <c r="I360" s="23" t="s">
        <v>8</v>
      </c>
      <c r="J360" s="47">
        <v>546.08000000000004</v>
      </c>
    </row>
    <row r="361" spans="1:10" x14ac:dyDescent="0.25">
      <c r="A361" s="6">
        <v>43143</v>
      </c>
      <c r="B361" s="5" t="s">
        <v>104</v>
      </c>
      <c r="C361" s="20" t="s">
        <v>12</v>
      </c>
      <c r="D361" s="5" t="s">
        <v>15</v>
      </c>
      <c r="E361" s="8">
        <v>25000</v>
      </c>
      <c r="F361" s="44">
        <f t="shared" si="5"/>
        <v>45.780837972458244</v>
      </c>
      <c r="G361" s="27" t="s">
        <v>16</v>
      </c>
      <c r="H361" s="28" t="s">
        <v>11</v>
      </c>
      <c r="I361" s="23" t="s">
        <v>8</v>
      </c>
      <c r="J361" s="47">
        <v>546.08000000000004</v>
      </c>
    </row>
    <row r="362" spans="1:10" x14ac:dyDescent="0.25">
      <c r="A362" s="6">
        <v>43143</v>
      </c>
      <c r="B362" s="7" t="s">
        <v>188</v>
      </c>
      <c r="C362" s="20" t="s">
        <v>12</v>
      </c>
      <c r="D362" s="5" t="s">
        <v>15</v>
      </c>
      <c r="E362" s="8">
        <v>6000</v>
      </c>
      <c r="F362" s="44">
        <f t="shared" si="5"/>
        <v>10.987401113389978</v>
      </c>
      <c r="G362" s="27" t="s">
        <v>16</v>
      </c>
      <c r="H362" s="28" t="s">
        <v>11</v>
      </c>
      <c r="I362" s="23" t="s">
        <v>8</v>
      </c>
      <c r="J362" s="47">
        <v>546.08000000000004</v>
      </c>
    </row>
    <row r="363" spans="1:10" x14ac:dyDescent="0.25">
      <c r="A363" s="6">
        <v>43143</v>
      </c>
      <c r="B363" s="7" t="s">
        <v>758</v>
      </c>
      <c r="C363" s="20" t="s">
        <v>481</v>
      </c>
      <c r="D363" s="5" t="s">
        <v>10</v>
      </c>
      <c r="E363" s="8">
        <v>10000</v>
      </c>
      <c r="F363" s="44">
        <f t="shared" si="5"/>
        <v>18.312335188983297</v>
      </c>
      <c r="G363" s="27" t="s">
        <v>35</v>
      </c>
      <c r="H363" s="28" t="s">
        <v>11</v>
      </c>
      <c r="I363" s="23" t="s">
        <v>8</v>
      </c>
      <c r="J363" s="47">
        <v>546.08000000000004</v>
      </c>
    </row>
    <row r="364" spans="1:10" x14ac:dyDescent="0.25">
      <c r="A364" s="6">
        <v>43143</v>
      </c>
      <c r="B364" s="5" t="s">
        <v>212</v>
      </c>
      <c r="C364" s="20" t="s">
        <v>21</v>
      </c>
      <c r="D364" s="5" t="s">
        <v>15</v>
      </c>
      <c r="E364" s="8">
        <v>200000</v>
      </c>
      <c r="F364" s="44">
        <f t="shared" si="5"/>
        <v>366.24670377966595</v>
      </c>
      <c r="G364" s="27" t="s">
        <v>24</v>
      </c>
      <c r="H364" s="28" t="s">
        <v>11</v>
      </c>
      <c r="I364" s="23" t="s">
        <v>8</v>
      </c>
      <c r="J364" s="47">
        <v>546.08000000000004</v>
      </c>
    </row>
    <row r="365" spans="1:10" x14ac:dyDescent="0.25">
      <c r="A365" s="6">
        <v>43144</v>
      </c>
      <c r="B365" s="5" t="s">
        <v>211</v>
      </c>
      <c r="C365" s="20" t="s">
        <v>21</v>
      </c>
      <c r="D365" s="5" t="s">
        <v>15</v>
      </c>
      <c r="E365" s="8">
        <v>150000</v>
      </c>
      <c r="F365" s="44">
        <f t="shared" si="5"/>
        <v>274.68502783474946</v>
      </c>
      <c r="G365" s="27" t="s">
        <v>24</v>
      </c>
      <c r="H365" s="28" t="s">
        <v>11</v>
      </c>
      <c r="I365" s="23" t="s">
        <v>8</v>
      </c>
      <c r="J365" s="47">
        <v>546.08000000000004</v>
      </c>
    </row>
    <row r="366" spans="1:10" x14ac:dyDescent="0.25">
      <c r="A366" s="6">
        <v>43144</v>
      </c>
      <c r="B366" s="7" t="s">
        <v>105</v>
      </c>
      <c r="C366" s="20" t="s">
        <v>12</v>
      </c>
      <c r="D366" s="5" t="s">
        <v>15</v>
      </c>
      <c r="E366" s="8">
        <v>20000</v>
      </c>
      <c r="F366" s="44">
        <f t="shared" si="5"/>
        <v>36.624670377966595</v>
      </c>
      <c r="G366" s="27" t="s">
        <v>16</v>
      </c>
      <c r="H366" s="28" t="s">
        <v>11</v>
      </c>
      <c r="I366" s="23" t="s">
        <v>8</v>
      </c>
      <c r="J366" s="47">
        <v>546.08000000000004</v>
      </c>
    </row>
    <row r="367" spans="1:10" x14ac:dyDescent="0.25">
      <c r="A367" s="6">
        <v>43144</v>
      </c>
      <c r="B367" s="7" t="s">
        <v>106</v>
      </c>
      <c r="C367" s="20" t="s">
        <v>12</v>
      </c>
      <c r="D367" s="5" t="s">
        <v>15</v>
      </c>
      <c r="E367" s="8">
        <v>5500</v>
      </c>
      <c r="F367" s="44">
        <f t="shared" si="5"/>
        <v>10.071784353940814</v>
      </c>
      <c r="G367" s="27" t="s">
        <v>17</v>
      </c>
      <c r="H367" s="28" t="s">
        <v>11</v>
      </c>
      <c r="I367" s="23" t="s">
        <v>8</v>
      </c>
      <c r="J367" s="47">
        <v>546.08000000000004</v>
      </c>
    </row>
    <row r="368" spans="1:10" x14ac:dyDescent="0.25">
      <c r="A368" s="6">
        <v>43144</v>
      </c>
      <c r="B368" s="7" t="s">
        <v>107</v>
      </c>
      <c r="C368" s="20" t="s">
        <v>14</v>
      </c>
      <c r="D368" s="5" t="s">
        <v>23</v>
      </c>
      <c r="E368" s="8">
        <v>13100</v>
      </c>
      <c r="F368" s="44">
        <f t="shared" si="5"/>
        <v>23.98915909756812</v>
      </c>
      <c r="G368" s="27" t="s">
        <v>24</v>
      </c>
      <c r="H368" s="28" t="s">
        <v>11</v>
      </c>
      <c r="I368" s="23" t="s">
        <v>8</v>
      </c>
      <c r="J368" s="47">
        <v>546.08000000000004</v>
      </c>
    </row>
    <row r="369" spans="1:10" x14ac:dyDescent="0.25">
      <c r="A369" s="6">
        <v>43144</v>
      </c>
      <c r="B369" s="7" t="s">
        <v>108</v>
      </c>
      <c r="C369" s="20" t="s">
        <v>481</v>
      </c>
      <c r="D369" s="5" t="s">
        <v>10</v>
      </c>
      <c r="E369" s="8">
        <v>20000</v>
      </c>
      <c r="F369" s="44">
        <f t="shared" si="5"/>
        <v>36.624670377966595</v>
      </c>
      <c r="G369" s="27" t="s">
        <v>35</v>
      </c>
      <c r="H369" s="28" t="s">
        <v>11</v>
      </c>
      <c r="I369" s="23" t="s">
        <v>8</v>
      </c>
      <c r="J369" s="47">
        <v>546.08000000000004</v>
      </c>
    </row>
    <row r="370" spans="1:10" x14ac:dyDescent="0.25">
      <c r="A370" s="6">
        <v>43145</v>
      </c>
      <c r="B370" s="7" t="s">
        <v>109</v>
      </c>
      <c r="C370" s="20" t="s">
        <v>12</v>
      </c>
      <c r="D370" s="5" t="s">
        <v>15</v>
      </c>
      <c r="E370" s="8">
        <v>6000</v>
      </c>
      <c r="F370" s="44">
        <f t="shared" si="5"/>
        <v>10.987401113389978</v>
      </c>
      <c r="G370" s="27" t="s">
        <v>17</v>
      </c>
      <c r="H370" s="28" t="s">
        <v>11</v>
      </c>
      <c r="I370" s="23" t="s">
        <v>8</v>
      </c>
      <c r="J370" s="47">
        <v>546.08000000000004</v>
      </c>
    </row>
    <row r="371" spans="1:10" x14ac:dyDescent="0.25">
      <c r="A371" s="6">
        <v>43145</v>
      </c>
      <c r="B371" s="7" t="s">
        <v>110</v>
      </c>
      <c r="C371" s="20" t="s">
        <v>18</v>
      </c>
      <c r="D371" s="5" t="s">
        <v>15</v>
      </c>
      <c r="E371" s="8">
        <v>5000</v>
      </c>
      <c r="F371" s="44">
        <f t="shared" si="5"/>
        <v>9.1561675944916487</v>
      </c>
      <c r="G371" s="27" t="s">
        <v>16</v>
      </c>
      <c r="H371" s="28" t="s">
        <v>11</v>
      </c>
      <c r="I371" s="23" t="s">
        <v>8</v>
      </c>
      <c r="J371" s="47">
        <v>546.08000000000004</v>
      </c>
    </row>
    <row r="372" spans="1:10" x14ac:dyDescent="0.25">
      <c r="A372" s="6">
        <v>43145</v>
      </c>
      <c r="B372" s="7" t="s">
        <v>111</v>
      </c>
      <c r="C372" s="20" t="s">
        <v>12</v>
      </c>
      <c r="D372" s="5" t="s">
        <v>15</v>
      </c>
      <c r="E372" s="8">
        <v>5500</v>
      </c>
      <c r="F372" s="44">
        <f t="shared" si="5"/>
        <v>10.071784353940814</v>
      </c>
      <c r="G372" s="27" t="s">
        <v>16</v>
      </c>
      <c r="H372" s="28" t="s">
        <v>11</v>
      </c>
      <c r="I372" s="23" t="s">
        <v>8</v>
      </c>
      <c r="J372" s="47">
        <v>546.08000000000004</v>
      </c>
    </row>
    <row r="373" spans="1:10" x14ac:dyDescent="0.25">
      <c r="A373" s="6">
        <v>43145</v>
      </c>
      <c r="B373" s="7" t="s">
        <v>112</v>
      </c>
      <c r="C373" s="20" t="s">
        <v>481</v>
      </c>
      <c r="D373" s="5" t="s">
        <v>10</v>
      </c>
      <c r="E373" s="8">
        <v>43000</v>
      </c>
      <c r="F373" s="44">
        <f t="shared" si="5"/>
        <v>78.743041312628179</v>
      </c>
      <c r="G373" s="27" t="s">
        <v>181</v>
      </c>
      <c r="H373" s="28" t="s">
        <v>11</v>
      </c>
      <c r="I373" s="23" t="s">
        <v>8</v>
      </c>
      <c r="J373" s="47">
        <v>546.08000000000004</v>
      </c>
    </row>
    <row r="374" spans="1:10" x14ac:dyDescent="0.25">
      <c r="A374" s="6">
        <v>43146</v>
      </c>
      <c r="B374" s="7" t="s">
        <v>113</v>
      </c>
      <c r="C374" s="20" t="s">
        <v>18</v>
      </c>
      <c r="D374" s="5" t="s">
        <v>15</v>
      </c>
      <c r="E374" s="8">
        <v>1500</v>
      </c>
      <c r="F374" s="44">
        <f t="shared" si="5"/>
        <v>2.7468502783474946</v>
      </c>
      <c r="G374" s="27" t="s">
        <v>16</v>
      </c>
      <c r="H374" s="28" t="s">
        <v>11</v>
      </c>
      <c r="I374" s="23" t="s">
        <v>8</v>
      </c>
      <c r="J374" s="47">
        <v>546.08000000000004</v>
      </c>
    </row>
    <row r="375" spans="1:10" x14ac:dyDescent="0.25">
      <c r="A375" s="6">
        <v>43150</v>
      </c>
      <c r="B375" s="7" t="s">
        <v>114</v>
      </c>
      <c r="C375" s="20" t="s">
        <v>12</v>
      </c>
      <c r="D375" s="5" t="s">
        <v>19</v>
      </c>
      <c r="E375" s="8">
        <v>6000</v>
      </c>
      <c r="F375" s="44">
        <f t="shared" si="5"/>
        <v>10.987401113389978</v>
      </c>
      <c r="G375" s="27" t="s">
        <v>20</v>
      </c>
      <c r="H375" s="28" t="s">
        <v>11</v>
      </c>
      <c r="I375" s="23" t="s">
        <v>8</v>
      </c>
      <c r="J375" s="47">
        <v>546.08000000000004</v>
      </c>
    </row>
    <row r="376" spans="1:10" x14ac:dyDescent="0.25">
      <c r="A376" s="6">
        <v>43150</v>
      </c>
      <c r="B376" s="7" t="s">
        <v>209</v>
      </c>
      <c r="C376" s="20" t="s">
        <v>12</v>
      </c>
      <c r="D376" s="5" t="s">
        <v>19</v>
      </c>
      <c r="E376" s="8">
        <v>1000</v>
      </c>
      <c r="F376" s="44">
        <f t="shared" si="5"/>
        <v>1.8312335188983297</v>
      </c>
      <c r="G376" s="27" t="s">
        <v>20</v>
      </c>
      <c r="H376" s="28" t="s">
        <v>11</v>
      </c>
      <c r="I376" s="23" t="s">
        <v>8</v>
      </c>
      <c r="J376" s="47">
        <v>546.08000000000004</v>
      </c>
    </row>
    <row r="377" spans="1:10" x14ac:dyDescent="0.25">
      <c r="A377" s="6">
        <v>43150</v>
      </c>
      <c r="B377" s="7" t="s">
        <v>189</v>
      </c>
      <c r="C377" s="20" t="s">
        <v>12</v>
      </c>
      <c r="D377" s="5" t="s">
        <v>13</v>
      </c>
      <c r="E377" s="8">
        <v>8000</v>
      </c>
      <c r="F377" s="44">
        <f t="shared" si="5"/>
        <v>15.349488670158674</v>
      </c>
      <c r="G377" s="27" t="s">
        <v>25</v>
      </c>
      <c r="H377" s="28" t="s">
        <v>485</v>
      </c>
      <c r="I377" s="23" t="s">
        <v>8</v>
      </c>
      <c r="J377" s="47">
        <v>521.19000000000005</v>
      </c>
    </row>
    <row r="378" spans="1:10" x14ac:dyDescent="0.25">
      <c r="A378" s="6">
        <v>43150</v>
      </c>
      <c r="B378" s="7" t="s">
        <v>210</v>
      </c>
      <c r="C378" s="20" t="s">
        <v>12</v>
      </c>
      <c r="D378" s="5" t="s">
        <v>13</v>
      </c>
      <c r="E378" s="8">
        <v>1000</v>
      </c>
      <c r="F378" s="44">
        <f t="shared" si="5"/>
        <v>1.8312335188983297</v>
      </c>
      <c r="G378" s="27" t="s">
        <v>25</v>
      </c>
      <c r="H378" s="28" t="s">
        <v>11</v>
      </c>
      <c r="I378" s="23" t="s">
        <v>8</v>
      </c>
      <c r="J378" s="47">
        <v>546.08000000000004</v>
      </c>
    </row>
    <row r="379" spans="1:10" x14ac:dyDescent="0.25">
      <c r="A379" s="6">
        <v>43150</v>
      </c>
      <c r="B379" s="7" t="s">
        <v>115</v>
      </c>
      <c r="C379" s="20" t="s">
        <v>14</v>
      </c>
      <c r="D379" s="5" t="s">
        <v>10</v>
      </c>
      <c r="E379" s="8">
        <v>5000</v>
      </c>
      <c r="F379" s="44">
        <f t="shared" si="5"/>
        <v>9.5934304188491719</v>
      </c>
      <c r="G379" s="27" t="s">
        <v>35</v>
      </c>
      <c r="H379" s="28" t="s">
        <v>485</v>
      </c>
      <c r="I379" s="23" t="s">
        <v>8</v>
      </c>
      <c r="J379" s="47">
        <v>521.19000000000005</v>
      </c>
    </row>
    <row r="380" spans="1:10" x14ac:dyDescent="0.25">
      <c r="A380" s="6">
        <v>43150</v>
      </c>
      <c r="B380" s="7" t="s">
        <v>116</v>
      </c>
      <c r="C380" s="20" t="s">
        <v>14</v>
      </c>
      <c r="D380" s="5" t="s">
        <v>23</v>
      </c>
      <c r="E380" s="8">
        <v>10000</v>
      </c>
      <c r="F380" s="44">
        <f t="shared" si="5"/>
        <v>18.312335188983297</v>
      </c>
      <c r="G380" s="27" t="s">
        <v>24</v>
      </c>
      <c r="H380" s="28" t="s">
        <v>11</v>
      </c>
      <c r="I380" s="23" t="s">
        <v>8</v>
      </c>
      <c r="J380" s="47">
        <v>546.08000000000004</v>
      </c>
    </row>
    <row r="381" spans="1:10" x14ac:dyDescent="0.25">
      <c r="A381" s="6">
        <v>43150</v>
      </c>
      <c r="B381" s="7" t="s">
        <v>117</v>
      </c>
      <c r="C381" s="20" t="s">
        <v>14</v>
      </c>
      <c r="D381" s="5" t="s">
        <v>23</v>
      </c>
      <c r="E381" s="8">
        <v>5000</v>
      </c>
      <c r="F381" s="44">
        <f t="shared" si="5"/>
        <v>9.1561675944916487</v>
      </c>
      <c r="G381" s="27" t="s">
        <v>35</v>
      </c>
      <c r="H381" s="28" t="s">
        <v>11</v>
      </c>
      <c r="I381" s="23" t="s">
        <v>8</v>
      </c>
      <c r="J381" s="47">
        <v>546.08000000000004</v>
      </c>
    </row>
    <row r="382" spans="1:10" x14ac:dyDescent="0.25">
      <c r="A382" s="6">
        <v>43150</v>
      </c>
      <c r="B382" s="7" t="s">
        <v>118</v>
      </c>
      <c r="C382" s="20" t="s">
        <v>14</v>
      </c>
      <c r="D382" s="5" t="s">
        <v>19</v>
      </c>
      <c r="E382" s="8">
        <v>5000</v>
      </c>
      <c r="F382" s="44">
        <f t="shared" si="5"/>
        <v>9.1561675944916487</v>
      </c>
      <c r="G382" s="27" t="s">
        <v>20</v>
      </c>
      <c r="H382" s="28" t="s">
        <v>11</v>
      </c>
      <c r="I382" s="23" t="s">
        <v>8</v>
      </c>
      <c r="J382" s="47">
        <v>546.08000000000004</v>
      </c>
    </row>
    <row r="383" spans="1:10" x14ac:dyDescent="0.25">
      <c r="A383" s="6">
        <v>43150</v>
      </c>
      <c r="B383" s="7" t="s">
        <v>119</v>
      </c>
      <c r="C383" s="20" t="s">
        <v>14</v>
      </c>
      <c r="D383" s="5" t="s">
        <v>15</v>
      </c>
      <c r="E383" s="8">
        <v>5000</v>
      </c>
      <c r="F383" s="44">
        <f t="shared" si="5"/>
        <v>9.1561675944916487</v>
      </c>
      <c r="G383" s="32" t="s">
        <v>16</v>
      </c>
      <c r="H383" s="28" t="s">
        <v>11</v>
      </c>
      <c r="I383" s="23" t="s">
        <v>8</v>
      </c>
      <c r="J383" s="47">
        <v>546.08000000000004</v>
      </c>
    </row>
    <row r="384" spans="1:10" x14ac:dyDescent="0.25">
      <c r="A384" s="6">
        <v>43150</v>
      </c>
      <c r="B384" s="7" t="s">
        <v>120</v>
      </c>
      <c r="C384" s="20" t="s">
        <v>14</v>
      </c>
      <c r="D384" s="5" t="s">
        <v>15</v>
      </c>
      <c r="E384" s="8">
        <v>5000</v>
      </c>
      <c r="F384" s="44">
        <f t="shared" si="5"/>
        <v>9.1561675944916487</v>
      </c>
      <c r="G384" s="27" t="s">
        <v>17</v>
      </c>
      <c r="H384" s="28" t="s">
        <v>11</v>
      </c>
      <c r="I384" s="23" t="s">
        <v>8</v>
      </c>
      <c r="J384" s="47">
        <v>546.08000000000004</v>
      </c>
    </row>
    <row r="385" spans="1:10" x14ac:dyDescent="0.25">
      <c r="A385" s="6">
        <v>43150</v>
      </c>
      <c r="B385" s="7" t="s">
        <v>121</v>
      </c>
      <c r="C385" s="20" t="s">
        <v>14</v>
      </c>
      <c r="D385" s="5" t="s">
        <v>13</v>
      </c>
      <c r="E385" s="8">
        <v>5000</v>
      </c>
      <c r="F385" s="44">
        <f t="shared" si="5"/>
        <v>9.1561675944916487</v>
      </c>
      <c r="G385" s="27" t="s">
        <v>25</v>
      </c>
      <c r="H385" s="28" t="s">
        <v>11</v>
      </c>
      <c r="I385" s="23" t="s">
        <v>8</v>
      </c>
      <c r="J385" s="47">
        <v>546.08000000000004</v>
      </c>
    </row>
    <row r="386" spans="1:10" x14ac:dyDescent="0.25">
      <c r="A386" s="6">
        <v>43150</v>
      </c>
      <c r="B386" s="7" t="s">
        <v>208</v>
      </c>
      <c r="C386" s="20" t="s">
        <v>21</v>
      </c>
      <c r="D386" s="5" t="s">
        <v>175</v>
      </c>
      <c r="E386" s="26">
        <v>50000</v>
      </c>
      <c r="F386" s="44">
        <f t="shared" si="5"/>
        <v>91.561675944916487</v>
      </c>
      <c r="G386" s="27" t="s">
        <v>24</v>
      </c>
      <c r="H386" s="28" t="s">
        <v>11</v>
      </c>
      <c r="I386" s="23" t="s">
        <v>8</v>
      </c>
      <c r="J386" s="47">
        <v>546.08000000000004</v>
      </c>
    </row>
    <row r="387" spans="1:10" x14ac:dyDescent="0.25">
      <c r="A387" s="6">
        <v>43150</v>
      </c>
      <c r="B387" s="7" t="s">
        <v>205</v>
      </c>
      <c r="C387" s="20" t="s">
        <v>21</v>
      </c>
      <c r="D387" s="5" t="s">
        <v>19</v>
      </c>
      <c r="E387" s="26">
        <v>90000</v>
      </c>
      <c r="F387" s="44">
        <f t="shared" ref="F387:F448" si="6">+E387/J387</f>
        <v>164.81101670084968</v>
      </c>
      <c r="G387" s="27" t="s">
        <v>24</v>
      </c>
      <c r="H387" s="28" t="s">
        <v>11</v>
      </c>
      <c r="I387" s="23" t="s">
        <v>8</v>
      </c>
      <c r="J387" s="47">
        <v>546.08000000000004</v>
      </c>
    </row>
    <row r="388" spans="1:10" x14ac:dyDescent="0.25">
      <c r="A388" s="6">
        <v>43150</v>
      </c>
      <c r="B388" s="5" t="s">
        <v>122</v>
      </c>
      <c r="C388" s="20" t="s">
        <v>481</v>
      </c>
      <c r="D388" s="5" t="s">
        <v>10</v>
      </c>
      <c r="E388" s="26">
        <v>23000</v>
      </c>
      <c r="F388" s="44">
        <f t="shared" si="6"/>
        <v>42.118370934661584</v>
      </c>
      <c r="G388" s="27" t="s">
        <v>35</v>
      </c>
      <c r="H388" s="28" t="s">
        <v>11</v>
      </c>
      <c r="I388" s="23" t="s">
        <v>8</v>
      </c>
      <c r="J388" s="47">
        <v>546.08000000000004</v>
      </c>
    </row>
    <row r="389" spans="1:10" x14ac:dyDescent="0.25">
      <c r="A389" s="6">
        <v>43150</v>
      </c>
      <c r="B389" s="5" t="s">
        <v>123</v>
      </c>
      <c r="C389" s="20" t="s">
        <v>12</v>
      </c>
      <c r="D389" s="5" t="s">
        <v>10</v>
      </c>
      <c r="E389" s="26">
        <v>500</v>
      </c>
      <c r="F389" s="44">
        <f t="shared" si="6"/>
        <v>0.95934304188491715</v>
      </c>
      <c r="G389" s="27" t="s">
        <v>35</v>
      </c>
      <c r="H389" s="28" t="s">
        <v>485</v>
      </c>
      <c r="I389" s="23" t="s">
        <v>8</v>
      </c>
      <c r="J389" s="47">
        <v>521.19000000000005</v>
      </c>
    </row>
    <row r="390" spans="1:10" x14ac:dyDescent="0.25">
      <c r="A390" s="6">
        <v>43150</v>
      </c>
      <c r="B390" s="5" t="s">
        <v>124</v>
      </c>
      <c r="C390" s="20" t="s">
        <v>12</v>
      </c>
      <c r="D390" s="5" t="s">
        <v>19</v>
      </c>
      <c r="E390" s="8">
        <v>2600</v>
      </c>
      <c r="F390" s="44">
        <f t="shared" si="6"/>
        <v>4.7612071491356573</v>
      </c>
      <c r="G390" s="27" t="s">
        <v>20</v>
      </c>
      <c r="H390" s="28" t="s">
        <v>11</v>
      </c>
      <c r="I390" s="23" t="s">
        <v>8</v>
      </c>
      <c r="J390" s="47">
        <v>546.08000000000004</v>
      </c>
    </row>
    <row r="391" spans="1:10" x14ac:dyDescent="0.25">
      <c r="A391" s="6">
        <v>43150</v>
      </c>
      <c r="B391" s="5" t="s">
        <v>125</v>
      </c>
      <c r="C391" s="20" t="s">
        <v>12</v>
      </c>
      <c r="D391" s="5" t="s">
        <v>19</v>
      </c>
      <c r="E391" s="8">
        <v>8000</v>
      </c>
      <c r="F391" s="44">
        <f t="shared" si="6"/>
        <v>14.649868151186638</v>
      </c>
      <c r="G391" s="27" t="s">
        <v>20</v>
      </c>
      <c r="H391" s="28" t="s">
        <v>11</v>
      </c>
      <c r="I391" s="23" t="s">
        <v>8</v>
      </c>
      <c r="J391" s="47">
        <v>546.08000000000004</v>
      </c>
    </row>
    <row r="392" spans="1:10" x14ac:dyDescent="0.25">
      <c r="A392" s="6">
        <v>43150</v>
      </c>
      <c r="B392" s="5" t="s">
        <v>190</v>
      </c>
      <c r="C392" s="20" t="s">
        <v>12</v>
      </c>
      <c r="D392" s="5" t="s">
        <v>10</v>
      </c>
      <c r="E392" s="26">
        <v>7000</v>
      </c>
      <c r="F392" s="44">
        <f t="shared" si="6"/>
        <v>12.818634632288308</v>
      </c>
      <c r="G392" s="27" t="s">
        <v>35</v>
      </c>
      <c r="H392" s="28" t="s">
        <v>11</v>
      </c>
      <c r="I392" s="23" t="s">
        <v>8</v>
      </c>
      <c r="J392" s="47">
        <v>546.08000000000004</v>
      </c>
    </row>
    <row r="393" spans="1:10" x14ac:dyDescent="0.25">
      <c r="A393" s="6">
        <v>43150</v>
      </c>
      <c r="B393" s="5" t="s">
        <v>126</v>
      </c>
      <c r="C393" s="20" t="s">
        <v>12</v>
      </c>
      <c r="D393" s="5" t="s">
        <v>13</v>
      </c>
      <c r="E393" s="26">
        <v>19700</v>
      </c>
      <c r="F393" s="44">
        <f t="shared" si="6"/>
        <v>36.075300322297096</v>
      </c>
      <c r="G393" s="27" t="s">
        <v>25</v>
      </c>
      <c r="H393" s="28" t="s">
        <v>11</v>
      </c>
      <c r="I393" s="23" t="s">
        <v>8</v>
      </c>
      <c r="J393" s="47">
        <v>546.08000000000004</v>
      </c>
    </row>
    <row r="394" spans="1:10" x14ac:dyDescent="0.25">
      <c r="A394" s="6">
        <v>43150</v>
      </c>
      <c r="B394" s="7" t="s">
        <v>191</v>
      </c>
      <c r="C394" s="24" t="s">
        <v>26</v>
      </c>
      <c r="D394" s="7" t="s">
        <v>13</v>
      </c>
      <c r="E394" s="8">
        <f>31000+15000</f>
        <v>46000</v>
      </c>
      <c r="F394" s="44">
        <f t="shared" si="6"/>
        <v>84.236741869323168</v>
      </c>
      <c r="G394" s="4" t="s">
        <v>25</v>
      </c>
      <c r="H394" s="25" t="s">
        <v>11</v>
      </c>
      <c r="I394" s="23" t="s">
        <v>8</v>
      </c>
      <c r="J394" s="47">
        <v>546.08000000000004</v>
      </c>
    </row>
    <row r="395" spans="1:10" x14ac:dyDescent="0.25">
      <c r="A395" s="6">
        <v>43150</v>
      </c>
      <c r="B395" s="5" t="s">
        <v>192</v>
      </c>
      <c r="C395" s="20" t="s">
        <v>27</v>
      </c>
      <c r="D395" s="5" t="s">
        <v>13</v>
      </c>
      <c r="E395" s="26">
        <v>7000</v>
      </c>
      <c r="F395" s="44">
        <f t="shared" si="6"/>
        <v>12.818634632288308</v>
      </c>
      <c r="G395" s="27" t="s">
        <v>25</v>
      </c>
      <c r="H395" s="28" t="s">
        <v>11</v>
      </c>
      <c r="I395" s="23" t="s">
        <v>8</v>
      </c>
      <c r="J395" s="47">
        <v>546.08000000000004</v>
      </c>
    </row>
    <row r="396" spans="1:10" x14ac:dyDescent="0.25">
      <c r="A396" s="6">
        <v>43150</v>
      </c>
      <c r="B396" s="5" t="s">
        <v>127</v>
      </c>
      <c r="C396" s="20" t="s">
        <v>12</v>
      </c>
      <c r="D396" s="5" t="s">
        <v>13</v>
      </c>
      <c r="E396" s="8">
        <v>1000</v>
      </c>
      <c r="F396" s="44">
        <f t="shared" si="6"/>
        <v>1.9186860837698343</v>
      </c>
      <c r="G396" s="27" t="s">
        <v>25</v>
      </c>
      <c r="H396" s="28" t="s">
        <v>485</v>
      </c>
      <c r="I396" s="23" t="s">
        <v>8</v>
      </c>
      <c r="J396" s="47">
        <v>521.19000000000005</v>
      </c>
    </row>
    <row r="397" spans="1:10" x14ac:dyDescent="0.25">
      <c r="A397" s="6">
        <v>43150</v>
      </c>
      <c r="B397" s="5" t="s">
        <v>193</v>
      </c>
      <c r="C397" s="20" t="s">
        <v>9</v>
      </c>
      <c r="D397" s="5" t="s">
        <v>10</v>
      </c>
      <c r="E397" s="8">
        <v>13100</v>
      </c>
      <c r="F397" s="44">
        <f t="shared" si="6"/>
        <v>23.98915909756812</v>
      </c>
      <c r="G397" s="27" t="s">
        <v>35</v>
      </c>
      <c r="H397" s="28" t="s">
        <v>11</v>
      </c>
      <c r="I397" s="23" t="s">
        <v>8</v>
      </c>
      <c r="J397" s="47">
        <v>546.08000000000004</v>
      </c>
    </row>
    <row r="398" spans="1:10" x14ac:dyDescent="0.25">
      <c r="A398" s="6">
        <v>43150</v>
      </c>
      <c r="B398" s="5" t="s">
        <v>128</v>
      </c>
      <c r="C398" s="20" t="s">
        <v>12</v>
      </c>
      <c r="D398" s="5" t="s">
        <v>15</v>
      </c>
      <c r="E398" s="8">
        <v>7000</v>
      </c>
      <c r="F398" s="44">
        <f t="shared" si="6"/>
        <v>13.43080258638884</v>
      </c>
      <c r="G398" s="27" t="s">
        <v>17</v>
      </c>
      <c r="H398" s="28" t="s">
        <v>485</v>
      </c>
      <c r="I398" s="23" t="s">
        <v>8</v>
      </c>
      <c r="J398" s="47">
        <v>521.19000000000005</v>
      </c>
    </row>
    <row r="399" spans="1:10" x14ac:dyDescent="0.25">
      <c r="A399" s="6">
        <v>43150</v>
      </c>
      <c r="B399" s="5" t="s">
        <v>129</v>
      </c>
      <c r="C399" s="20" t="s">
        <v>12</v>
      </c>
      <c r="D399" s="5" t="s">
        <v>10</v>
      </c>
      <c r="E399" s="8">
        <v>12500</v>
      </c>
      <c r="F399" s="44">
        <f t="shared" si="6"/>
        <v>23.983576047122927</v>
      </c>
      <c r="G399" s="27" t="s">
        <v>35</v>
      </c>
      <c r="H399" s="28" t="s">
        <v>485</v>
      </c>
      <c r="I399" s="23" t="s">
        <v>8</v>
      </c>
      <c r="J399" s="47">
        <v>521.19000000000005</v>
      </c>
    </row>
    <row r="400" spans="1:10" x14ac:dyDescent="0.25">
      <c r="A400" s="6">
        <v>43150</v>
      </c>
      <c r="B400" s="5" t="s">
        <v>131</v>
      </c>
      <c r="C400" s="20" t="s">
        <v>12</v>
      </c>
      <c r="D400" s="5" t="s">
        <v>23</v>
      </c>
      <c r="E400" s="8">
        <v>69000</v>
      </c>
      <c r="F400" s="44">
        <f t="shared" si="6"/>
        <v>132.38933978011855</v>
      </c>
      <c r="G400" s="27" t="s">
        <v>24</v>
      </c>
      <c r="H400" s="28" t="s">
        <v>485</v>
      </c>
      <c r="I400" s="23" t="s">
        <v>8</v>
      </c>
      <c r="J400" s="47">
        <v>521.19000000000005</v>
      </c>
    </row>
    <row r="401" spans="1:10" x14ac:dyDescent="0.25">
      <c r="A401" s="6">
        <v>43150</v>
      </c>
      <c r="B401" s="5" t="s">
        <v>130</v>
      </c>
      <c r="C401" s="20" t="s">
        <v>14</v>
      </c>
      <c r="D401" s="5" t="s">
        <v>23</v>
      </c>
      <c r="E401" s="8">
        <v>5000</v>
      </c>
      <c r="F401" s="44">
        <f t="shared" si="6"/>
        <v>9.5934304188491719</v>
      </c>
      <c r="G401" s="27" t="s">
        <v>24</v>
      </c>
      <c r="H401" s="28" t="s">
        <v>485</v>
      </c>
      <c r="I401" s="23" t="s">
        <v>8</v>
      </c>
      <c r="J401" s="47">
        <v>521.19000000000005</v>
      </c>
    </row>
    <row r="402" spans="1:10" x14ac:dyDescent="0.25">
      <c r="A402" s="6">
        <v>43150</v>
      </c>
      <c r="B402" s="7" t="s">
        <v>132</v>
      </c>
      <c r="C402" s="24" t="s">
        <v>26</v>
      </c>
      <c r="D402" s="7" t="s">
        <v>23</v>
      </c>
      <c r="E402" s="8">
        <v>3000</v>
      </c>
      <c r="F402" s="44">
        <f t="shared" si="6"/>
        <v>5.7560582513095024</v>
      </c>
      <c r="G402" s="4" t="s">
        <v>24</v>
      </c>
      <c r="H402" s="28" t="s">
        <v>485</v>
      </c>
      <c r="I402" s="23" t="s">
        <v>8</v>
      </c>
      <c r="J402" s="47">
        <v>521.19000000000005</v>
      </c>
    </row>
    <row r="403" spans="1:10" x14ac:dyDescent="0.25">
      <c r="A403" s="6">
        <v>43150</v>
      </c>
      <c r="B403" s="7" t="s">
        <v>133</v>
      </c>
      <c r="C403" s="24" t="s">
        <v>12</v>
      </c>
      <c r="D403" s="7" t="s">
        <v>23</v>
      </c>
      <c r="E403" s="8">
        <v>26400</v>
      </c>
      <c r="F403" s="44">
        <f t="shared" si="6"/>
        <v>50.653312611523624</v>
      </c>
      <c r="G403" s="4" t="s">
        <v>181</v>
      </c>
      <c r="H403" s="28" t="s">
        <v>485</v>
      </c>
      <c r="I403" s="23" t="s">
        <v>8</v>
      </c>
      <c r="J403" s="47">
        <v>521.19000000000005</v>
      </c>
    </row>
    <row r="404" spans="1:10" x14ac:dyDescent="0.25">
      <c r="A404" s="6">
        <v>43150</v>
      </c>
      <c r="B404" s="7" t="s">
        <v>134</v>
      </c>
      <c r="C404" s="24" t="s">
        <v>26</v>
      </c>
      <c r="D404" s="7" t="s">
        <v>23</v>
      </c>
      <c r="E404" s="8">
        <v>42400</v>
      </c>
      <c r="F404" s="44">
        <f t="shared" si="6"/>
        <v>81.352289951840973</v>
      </c>
      <c r="G404" s="4" t="s">
        <v>181</v>
      </c>
      <c r="H404" s="28" t="s">
        <v>485</v>
      </c>
      <c r="I404" s="23" t="s">
        <v>8</v>
      </c>
      <c r="J404" s="47">
        <v>521.19000000000005</v>
      </c>
    </row>
    <row r="405" spans="1:10" x14ac:dyDescent="0.25">
      <c r="A405" s="6">
        <v>43151</v>
      </c>
      <c r="B405" s="46" t="s">
        <v>45</v>
      </c>
      <c r="C405" s="20" t="s">
        <v>12</v>
      </c>
      <c r="D405" s="5" t="s">
        <v>19</v>
      </c>
      <c r="E405" s="8">
        <v>8000</v>
      </c>
      <c r="F405" s="44">
        <f t="shared" si="6"/>
        <v>15.349488670158674</v>
      </c>
      <c r="G405" s="27" t="s">
        <v>20</v>
      </c>
      <c r="H405" s="28" t="s">
        <v>485</v>
      </c>
      <c r="I405" s="23" t="s">
        <v>8</v>
      </c>
      <c r="J405" s="47">
        <v>521.19000000000005</v>
      </c>
    </row>
    <row r="406" spans="1:10" x14ac:dyDescent="0.25">
      <c r="A406" s="6">
        <v>43151</v>
      </c>
      <c r="B406" s="7" t="s">
        <v>194</v>
      </c>
      <c r="C406" s="20" t="s">
        <v>21</v>
      </c>
      <c r="D406" s="5" t="s">
        <v>175</v>
      </c>
      <c r="E406" s="8">
        <v>1740000</v>
      </c>
      <c r="F406" s="44">
        <f t="shared" si="6"/>
        <v>3186.3463228830938</v>
      </c>
      <c r="G406" s="27" t="s">
        <v>20</v>
      </c>
      <c r="H406" s="28" t="s">
        <v>11</v>
      </c>
      <c r="I406" s="23" t="s">
        <v>8</v>
      </c>
      <c r="J406" s="47">
        <v>546.08000000000004</v>
      </c>
    </row>
    <row r="407" spans="1:10" x14ac:dyDescent="0.25">
      <c r="A407" s="6">
        <v>43152</v>
      </c>
      <c r="B407" s="7" t="s">
        <v>135</v>
      </c>
      <c r="C407" s="20" t="s">
        <v>12</v>
      </c>
      <c r="D407" s="5" t="s">
        <v>19</v>
      </c>
      <c r="E407" s="8">
        <v>10100</v>
      </c>
      <c r="F407" s="44">
        <f t="shared" si="6"/>
        <v>19.378729446075326</v>
      </c>
      <c r="G407" s="27" t="s">
        <v>20</v>
      </c>
      <c r="H407" s="28" t="s">
        <v>485</v>
      </c>
      <c r="I407" s="23" t="s">
        <v>8</v>
      </c>
      <c r="J407" s="47">
        <v>521.19000000000005</v>
      </c>
    </row>
    <row r="408" spans="1:10" x14ac:dyDescent="0.25">
      <c r="A408" s="6">
        <v>43152</v>
      </c>
      <c r="B408" s="7" t="s">
        <v>136</v>
      </c>
      <c r="C408" s="20" t="s">
        <v>12</v>
      </c>
      <c r="D408" s="5" t="s">
        <v>19</v>
      </c>
      <c r="E408" s="8">
        <v>5000</v>
      </c>
      <c r="F408" s="44">
        <f t="shared" si="6"/>
        <v>9.5934304188491719</v>
      </c>
      <c r="G408" s="27" t="s">
        <v>20</v>
      </c>
      <c r="H408" s="28" t="s">
        <v>485</v>
      </c>
      <c r="I408" s="23" t="s">
        <v>8</v>
      </c>
      <c r="J408" s="47">
        <v>521.19000000000005</v>
      </c>
    </row>
    <row r="409" spans="1:10" x14ac:dyDescent="0.25">
      <c r="A409" s="6">
        <v>43153</v>
      </c>
      <c r="B409" s="7" t="s">
        <v>137</v>
      </c>
      <c r="C409" s="20" t="s">
        <v>28</v>
      </c>
      <c r="D409" s="5" t="s">
        <v>19</v>
      </c>
      <c r="E409" s="8">
        <v>29000</v>
      </c>
      <c r="F409" s="44">
        <f t="shared" si="6"/>
        <v>55.641896429325193</v>
      </c>
      <c r="G409" s="27" t="s">
        <v>20</v>
      </c>
      <c r="H409" s="28" t="s">
        <v>485</v>
      </c>
      <c r="I409" s="23" t="s">
        <v>8</v>
      </c>
      <c r="J409" s="47">
        <v>521.19000000000005</v>
      </c>
    </row>
    <row r="410" spans="1:10" x14ac:dyDescent="0.25">
      <c r="A410" s="6">
        <v>43153</v>
      </c>
      <c r="B410" s="7" t="s">
        <v>138</v>
      </c>
      <c r="C410" s="20" t="s">
        <v>12</v>
      </c>
      <c r="D410" s="5" t="s">
        <v>15</v>
      </c>
      <c r="E410" s="10">
        <v>4500</v>
      </c>
      <c r="F410" s="44">
        <f t="shared" si="6"/>
        <v>8.6340873769642545</v>
      </c>
      <c r="G410" s="27" t="s">
        <v>17</v>
      </c>
      <c r="H410" s="28" t="s">
        <v>485</v>
      </c>
      <c r="I410" s="23" t="s">
        <v>8</v>
      </c>
      <c r="J410" s="47">
        <v>521.19000000000005</v>
      </c>
    </row>
    <row r="411" spans="1:10" x14ac:dyDescent="0.25">
      <c r="A411" s="6">
        <v>43154</v>
      </c>
      <c r="B411" s="7" t="s">
        <v>139</v>
      </c>
      <c r="C411" s="20" t="s">
        <v>9</v>
      </c>
      <c r="D411" s="5" t="s">
        <v>10</v>
      </c>
      <c r="E411" s="10">
        <v>1400</v>
      </c>
      <c r="F411" s="44">
        <f t="shared" si="6"/>
        <v>2.6861605172777678</v>
      </c>
      <c r="G411" s="27" t="s">
        <v>24</v>
      </c>
      <c r="H411" s="28" t="s">
        <v>485</v>
      </c>
      <c r="I411" s="23" t="s">
        <v>8</v>
      </c>
      <c r="J411" s="47">
        <v>521.19000000000005</v>
      </c>
    </row>
    <row r="412" spans="1:10" x14ac:dyDescent="0.25">
      <c r="A412" s="6">
        <v>43154</v>
      </c>
      <c r="B412" s="7" t="s">
        <v>140</v>
      </c>
      <c r="C412" s="20" t="s">
        <v>483</v>
      </c>
      <c r="D412" s="5" t="s">
        <v>23</v>
      </c>
      <c r="E412" s="10">
        <v>59900</v>
      </c>
      <c r="F412" s="44">
        <f t="shared" si="6"/>
        <v>114.92929641781306</v>
      </c>
      <c r="G412" s="27" t="s">
        <v>24</v>
      </c>
      <c r="H412" s="28" t="s">
        <v>485</v>
      </c>
      <c r="I412" s="23" t="s">
        <v>8</v>
      </c>
      <c r="J412" s="47">
        <v>521.19000000000005</v>
      </c>
    </row>
    <row r="413" spans="1:10" x14ac:dyDescent="0.25">
      <c r="A413" s="6">
        <v>43154</v>
      </c>
      <c r="B413" s="7" t="s">
        <v>141</v>
      </c>
      <c r="C413" s="20" t="s">
        <v>12</v>
      </c>
      <c r="D413" s="5" t="s">
        <v>19</v>
      </c>
      <c r="E413" s="8">
        <v>8000</v>
      </c>
      <c r="F413" s="44">
        <f t="shared" si="6"/>
        <v>15.349488670158674</v>
      </c>
      <c r="G413" s="27" t="s">
        <v>20</v>
      </c>
      <c r="H413" s="28" t="s">
        <v>485</v>
      </c>
      <c r="I413" s="23" t="s">
        <v>8</v>
      </c>
      <c r="J413" s="47">
        <v>521.19000000000005</v>
      </c>
    </row>
    <row r="414" spans="1:10" x14ac:dyDescent="0.25">
      <c r="A414" s="6">
        <v>43154</v>
      </c>
      <c r="B414" s="13" t="s">
        <v>142</v>
      </c>
      <c r="C414" s="20" t="s">
        <v>21</v>
      </c>
      <c r="D414" s="5" t="s">
        <v>175</v>
      </c>
      <c r="E414" s="8">
        <v>490000</v>
      </c>
      <c r="F414" s="44">
        <f t="shared" si="6"/>
        <v>897.30442426018158</v>
      </c>
      <c r="G414" s="27" t="s">
        <v>20</v>
      </c>
      <c r="H414" s="28" t="s">
        <v>11</v>
      </c>
      <c r="I414" s="23" t="s">
        <v>8</v>
      </c>
      <c r="J414" s="47">
        <v>546.08000000000004</v>
      </c>
    </row>
    <row r="415" spans="1:10" x14ac:dyDescent="0.25">
      <c r="A415" s="6">
        <v>43157</v>
      </c>
      <c r="B415" s="7" t="s">
        <v>143</v>
      </c>
      <c r="C415" s="20" t="s">
        <v>12</v>
      </c>
      <c r="D415" s="5" t="s">
        <v>10</v>
      </c>
      <c r="E415" s="8">
        <v>200</v>
      </c>
      <c r="F415" s="44">
        <f t="shared" si="6"/>
        <v>0.38373721675396683</v>
      </c>
      <c r="G415" s="27" t="s">
        <v>35</v>
      </c>
      <c r="H415" s="28" t="s">
        <v>485</v>
      </c>
      <c r="I415" s="23" t="s">
        <v>8</v>
      </c>
      <c r="J415" s="47">
        <v>521.19000000000005</v>
      </c>
    </row>
    <row r="416" spans="1:10" x14ac:dyDescent="0.25">
      <c r="A416" s="6">
        <v>43157</v>
      </c>
      <c r="B416" s="7" t="s">
        <v>144</v>
      </c>
      <c r="C416" s="20" t="s">
        <v>9</v>
      </c>
      <c r="D416" s="5" t="s">
        <v>10</v>
      </c>
      <c r="E416" s="8">
        <v>5000</v>
      </c>
      <c r="F416" s="44">
        <f t="shared" si="6"/>
        <v>9.5934304188491719</v>
      </c>
      <c r="G416" s="27" t="s">
        <v>35</v>
      </c>
      <c r="H416" s="28" t="s">
        <v>485</v>
      </c>
      <c r="I416" s="23" t="s">
        <v>8</v>
      </c>
      <c r="J416" s="47">
        <v>521.19000000000005</v>
      </c>
    </row>
    <row r="417" spans="1:10" x14ac:dyDescent="0.25">
      <c r="A417" s="6">
        <v>43157</v>
      </c>
      <c r="B417" s="7" t="s">
        <v>145</v>
      </c>
      <c r="C417" s="20" t="s">
        <v>14</v>
      </c>
      <c r="D417" s="5" t="s">
        <v>23</v>
      </c>
      <c r="E417" s="8">
        <v>10000</v>
      </c>
      <c r="F417" s="44">
        <f t="shared" si="6"/>
        <v>19.186860837698344</v>
      </c>
      <c r="G417" s="32" t="s">
        <v>24</v>
      </c>
      <c r="H417" s="28" t="s">
        <v>485</v>
      </c>
      <c r="I417" s="23" t="s">
        <v>8</v>
      </c>
      <c r="J417" s="47">
        <v>521.19000000000005</v>
      </c>
    </row>
    <row r="418" spans="1:10" x14ac:dyDescent="0.25">
      <c r="A418" s="6">
        <v>43157</v>
      </c>
      <c r="B418" s="7" t="s">
        <v>146</v>
      </c>
      <c r="C418" s="20" t="s">
        <v>14</v>
      </c>
      <c r="D418" s="5" t="s">
        <v>23</v>
      </c>
      <c r="E418" s="8">
        <v>5000</v>
      </c>
      <c r="F418" s="44">
        <f t="shared" si="6"/>
        <v>9.5934304188491719</v>
      </c>
      <c r="G418" s="27" t="s">
        <v>35</v>
      </c>
      <c r="H418" s="28" t="s">
        <v>485</v>
      </c>
      <c r="I418" s="23" t="s">
        <v>8</v>
      </c>
      <c r="J418" s="47">
        <v>521.19000000000005</v>
      </c>
    </row>
    <row r="419" spans="1:10" x14ac:dyDescent="0.25">
      <c r="A419" s="6">
        <v>43157</v>
      </c>
      <c r="B419" s="7" t="s">
        <v>147</v>
      </c>
      <c r="C419" s="20" t="s">
        <v>14</v>
      </c>
      <c r="D419" s="5" t="s">
        <v>19</v>
      </c>
      <c r="E419" s="8">
        <v>5000</v>
      </c>
      <c r="F419" s="44">
        <f t="shared" si="6"/>
        <v>9.5934304188491719</v>
      </c>
      <c r="G419" s="27" t="s">
        <v>20</v>
      </c>
      <c r="H419" s="28" t="s">
        <v>485</v>
      </c>
      <c r="I419" s="23" t="s">
        <v>8</v>
      </c>
      <c r="J419" s="47">
        <v>521.19000000000005</v>
      </c>
    </row>
    <row r="420" spans="1:10" x14ac:dyDescent="0.25">
      <c r="A420" s="6">
        <v>43157</v>
      </c>
      <c r="B420" s="7" t="s">
        <v>148</v>
      </c>
      <c r="C420" s="20" t="s">
        <v>14</v>
      </c>
      <c r="D420" s="5" t="s">
        <v>15</v>
      </c>
      <c r="E420" s="8">
        <v>5000</v>
      </c>
      <c r="F420" s="44">
        <f t="shared" si="6"/>
        <v>9.5934304188491719</v>
      </c>
      <c r="G420" s="27" t="s">
        <v>16</v>
      </c>
      <c r="H420" s="28" t="s">
        <v>485</v>
      </c>
      <c r="I420" s="23" t="s">
        <v>8</v>
      </c>
      <c r="J420" s="47">
        <v>521.19000000000005</v>
      </c>
    </row>
    <row r="421" spans="1:10" x14ac:dyDescent="0.25">
      <c r="A421" s="6">
        <v>43157</v>
      </c>
      <c r="B421" s="7" t="s">
        <v>149</v>
      </c>
      <c r="C421" s="20" t="s">
        <v>14</v>
      </c>
      <c r="D421" s="5" t="s">
        <v>15</v>
      </c>
      <c r="E421" s="8">
        <v>5000</v>
      </c>
      <c r="F421" s="44">
        <f t="shared" si="6"/>
        <v>9.5934304188491719</v>
      </c>
      <c r="G421" s="27" t="s">
        <v>17</v>
      </c>
      <c r="H421" s="28" t="s">
        <v>485</v>
      </c>
      <c r="I421" s="23" t="s">
        <v>8</v>
      </c>
      <c r="J421" s="47">
        <v>521.19000000000005</v>
      </c>
    </row>
    <row r="422" spans="1:10" x14ac:dyDescent="0.25">
      <c r="A422" s="6">
        <v>43157</v>
      </c>
      <c r="B422" s="7" t="s">
        <v>150</v>
      </c>
      <c r="C422" s="20" t="s">
        <v>14</v>
      </c>
      <c r="D422" s="5" t="s">
        <v>10</v>
      </c>
      <c r="E422" s="8">
        <v>5000</v>
      </c>
      <c r="F422" s="44">
        <f t="shared" si="6"/>
        <v>9.5934304188491719</v>
      </c>
      <c r="G422" s="27" t="s">
        <v>35</v>
      </c>
      <c r="H422" s="28" t="s">
        <v>485</v>
      </c>
      <c r="I422" s="23" t="s">
        <v>8</v>
      </c>
      <c r="J422" s="47">
        <v>521.19000000000005</v>
      </c>
    </row>
    <row r="423" spans="1:10" x14ac:dyDescent="0.25">
      <c r="A423" s="6">
        <v>43157</v>
      </c>
      <c r="B423" s="7" t="s">
        <v>151</v>
      </c>
      <c r="C423" s="20" t="s">
        <v>14</v>
      </c>
      <c r="D423" s="5" t="s">
        <v>13</v>
      </c>
      <c r="E423" s="8">
        <v>5000</v>
      </c>
      <c r="F423" s="44">
        <f t="shared" si="6"/>
        <v>9.5934304188491719</v>
      </c>
      <c r="G423" s="27" t="s">
        <v>25</v>
      </c>
      <c r="H423" s="28" t="s">
        <v>485</v>
      </c>
      <c r="I423" s="23" t="s">
        <v>8</v>
      </c>
      <c r="J423" s="47">
        <v>521.19000000000005</v>
      </c>
    </row>
    <row r="424" spans="1:10" x14ac:dyDescent="0.25">
      <c r="A424" s="6">
        <v>43157</v>
      </c>
      <c r="B424" s="7" t="s">
        <v>152</v>
      </c>
      <c r="C424" s="20" t="s">
        <v>12</v>
      </c>
      <c r="D424" s="5" t="s">
        <v>15</v>
      </c>
      <c r="E424" s="8">
        <v>15600</v>
      </c>
      <c r="F424" s="44">
        <f t="shared" si="6"/>
        <v>29.931502906809413</v>
      </c>
      <c r="G424" s="27" t="s">
        <v>16</v>
      </c>
      <c r="H424" s="28" t="s">
        <v>485</v>
      </c>
      <c r="I424" s="23" t="s">
        <v>8</v>
      </c>
      <c r="J424" s="47">
        <v>521.19000000000005</v>
      </c>
    </row>
    <row r="425" spans="1:10" x14ac:dyDescent="0.25">
      <c r="A425" s="6">
        <v>43157</v>
      </c>
      <c r="B425" s="7" t="s">
        <v>153</v>
      </c>
      <c r="C425" s="20" t="s">
        <v>12</v>
      </c>
      <c r="D425" s="5" t="s">
        <v>15</v>
      </c>
      <c r="E425" s="8">
        <v>15000</v>
      </c>
      <c r="F425" s="44">
        <f t="shared" si="6"/>
        <v>28.780291256547514</v>
      </c>
      <c r="G425" s="27" t="s">
        <v>16</v>
      </c>
      <c r="H425" s="28" t="s">
        <v>485</v>
      </c>
      <c r="I425" s="23" t="s">
        <v>8</v>
      </c>
      <c r="J425" s="47">
        <v>521.19000000000005</v>
      </c>
    </row>
    <row r="426" spans="1:10" x14ac:dyDescent="0.25">
      <c r="A426" s="6">
        <v>43157</v>
      </c>
      <c r="B426" s="7" t="s">
        <v>154</v>
      </c>
      <c r="C426" s="20" t="s">
        <v>12</v>
      </c>
      <c r="D426" s="5" t="s">
        <v>13</v>
      </c>
      <c r="E426" s="8">
        <v>16000</v>
      </c>
      <c r="F426" s="44">
        <f t="shared" si="6"/>
        <v>30.698977340317349</v>
      </c>
      <c r="G426" s="27" t="s">
        <v>25</v>
      </c>
      <c r="H426" s="28" t="s">
        <v>485</v>
      </c>
      <c r="I426" s="23" t="s">
        <v>8</v>
      </c>
      <c r="J426" s="47">
        <v>521.19000000000005</v>
      </c>
    </row>
    <row r="427" spans="1:10" x14ac:dyDescent="0.25">
      <c r="A427" s="6">
        <v>43157</v>
      </c>
      <c r="B427" s="7" t="s">
        <v>155</v>
      </c>
      <c r="C427" s="24" t="s">
        <v>26</v>
      </c>
      <c r="D427" s="7" t="s">
        <v>13</v>
      </c>
      <c r="E427" s="8">
        <v>44000</v>
      </c>
      <c r="F427" s="44">
        <f t="shared" si="6"/>
        <v>84.4221876858727</v>
      </c>
      <c r="G427" s="4" t="s">
        <v>25</v>
      </c>
      <c r="H427" s="28" t="s">
        <v>485</v>
      </c>
      <c r="I427" s="23" t="s">
        <v>8</v>
      </c>
      <c r="J427" s="47">
        <v>521.19000000000005</v>
      </c>
    </row>
    <row r="428" spans="1:10" x14ac:dyDescent="0.25">
      <c r="A428" s="6">
        <v>43157</v>
      </c>
      <c r="B428" s="7" t="s">
        <v>196</v>
      </c>
      <c r="C428" s="24" t="s">
        <v>26</v>
      </c>
      <c r="D428" s="7" t="s">
        <v>13</v>
      </c>
      <c r="E428" s="8">
        <v>15000</v>
      </c>
      <c r="F428" s="44">
        <f t="shared" si="6"/>
        <v>28.780291256547514</v>
      </c>
      <c r="G428" s="4" t="s">
        <v>25</v>
      </c>
      <c r="H428" s="28" t="s">
        <v>485</v>
      </c>
      <c r="I428" s="23" t="s">
        <v>8</v>
      </c>
      <c r="J428" s="47">
        <v>521.19000000000005</v>
      </c>
    </row>
    <row r="429" spans="1:10" x14ac:dyDescent="0.25">
      <c r="A429" s="6">
        <v>43157</v>
      </c>
      <c r="B429" s="7" t="s">
        <v>195</v>
      </c>
      <c r="C429" s="20" t="s">
        <v>27</v>
      </c>
      <c r="D429" s="5" t="s">
        <v>13</v>
      </c>
      <c r="E429" s="8">
        <v>5500</v>
      </c>
      <c r="F429" s="44">
        <f t="shared" si="6"/>
        <v>10.552773460734088</v>
      </c>
      <c r="G429" s="27" t="s">
        <v>25</v>
      </c>
      <c r="H429" s="28" t="s">
        <v>485</v>
      </c>
      <c r="I429" s="23" t="s">
        <v>8</v>
      </c>
      <c r="J429" s="47">
        <v>521.19000000000005</v>
      </c>
    </row>
    <row r="430" spans="1:10" x14ac:dyDescent="0.25">
      <c r="A430" s="6">
        <v>43157</v>
      </c>
      <c r="B430" s="7" t="s">
        <v>156</v>
      </c>
      <c r="C430" s="24" t="s">
        <v>12</v>
      </c>
      <c r="D430" s="7" t="s">
        <v>23</v>
      </c>
      <c r="E430" s="8">
        <v>11200</v>
      </c>
      <c r="F430" s="44">
        <f t="shared" si="6"/>
        <v>21.489284138222143</v>
      </c>
      <c r="G430" s="4" t="s">
        <v>181</v>
      </c>
      <c r="H430" s="28" t="s">
        <v>485</v>
      </c>
      <c r="I430" s="23" t="s">
        <v>8</v>
      </c>
      <c r="J430" s="47">
        <v>521.19000000000005</v>
      </c>
    </row>
    <row r="431" spans="1:10" x14ac:dyDescent="0.25">
      <c r="A431" s="6">
        <v>43157</v>
      </c>
      <c r="B431" s="7" t="s">
        <v>157</v>
      </c>
      <c r="C431" s="24" t="s">
        <v>26</v>
      </c>
      <c r="D431" s="7" t="s">
        <v>23</v>
      </c>
      <c r="E431" s="8">
        <v>10900</v>
      </c>
      <c r="F431" s="44">
        <f t="shared" si="6"/>
        <v>20.913678313091193</v>
      </c>
      <c r="G431" s="4" t="s">
        <v>181</v>
      </c>
      <c r="H431" s="28" t="s">
        <v>485</v>
      </c>
      <c r="I431" s="23" t="s">
        <v>8</v>
      </c>
      <c r="J431" s="47">
        <v>521.19000000000005</v>
      </c>
    </row>
    <row r="432" spans="1:10" x14ac:dyDescent="0.25">
      <c r="A432" s="6">
        <v>43157</v>
      </c>
      <c r="B432" s="7" t="s">
        <v>158</v>
      </c>
      <c r="C432" s="20" t="s">
        <v>12</v>
      </c>
      <c r="D432" s="5" t="s">
        <v>13</v>
      </c>
      <c r="E432" s="8">
        <v>2500</v>
      </c>
      <c r="F432" s="44">
        <f t="shared" si="6"/>
        <v>4.796715209424586</v>
      </c>
      <c r="G432" s="27" t="s">
        <v>25</v>
      </c>
      <c r="H432" s="28" t="s">
        <v>485</v>
      </c>
      <c r="I432" s="23" t="s">
        <v>8</v>
      </c>
      <c r="J432" s="47">
        <v>521.19000000000005</v>
      </c>
    </row>
    <row r="433" spans="1:10" x14ac:dyDescent="0.25">
      <c r="A433" s="6">
        <v>43157</v>
      </c>
      <c r="B433" s="7" t="s">
        <v>159</v>
      </c>
      <c r="C433" s="20" t="s">
        <v>12</v>
      </c>
      <c r="D433" s="5" t="s">
        <v>10</v>
      </c>
      <c r="E433" s="8">
        <v>12500</v>
      </c>
      <c r="F433" s="44">
        <f t="shared" si="6"/>
        <v>23.983576047122927</v>
      </c>
      <c r="G433" s="27" t="s">
        <v>35</v>
      </c>
      <c r="H433" s="28" t="s">
        <v>485</v>
      </c>
      <c r="I433" s="23" t="s">
        <v>8</v>
      </c>
      <c r="J433" s="47">
        <v>521.19000000000005</v>
      </c>
    </row>
    <row r="434" spans="1:10" x14ac:dyDescent="0.25">
      <c r="A434" s="6">
        <v>43157</v>
      </c>
      <c r="B434" s="7" t="s">
        <v>162</v>
      </c>
      <c r="C434" s="20" t="s">
        <v>12</v>
      </c>
      <c r="D434" s="5" t="s">
        <v>15</v>
      </c>
      <c r="E434" s="8">
        <v>5000</v>
      </c>
      <c r="F434" s="44">
        <f t="shared" si="6"/>
        <v>9.5934304188491719</v>
      </c>
      <c r="G434" s="27" t="s">
        <v>17</v>
      </c>
      <c r="H434" s="28" t="s">
        <v>485</v>
      </c>
      <c r="I434" s="23" t="s">
        <v>8</v>
      </c>
      <c r="J434" s="47">
        <v>521.19000000000005</v>
      </c>
    </row>
    <row r="435" spans="1:10" x14ac:dyDescent="0.25">
      <c r="A435" s="6">
        <v>43158</v>
      </c>
      <c r="B435" s="7" t="s">
        <v>160</v>
      </c>
      <c r="C435" s="20" t="s">
        <v>12</v>
      </c>
      <c r="D435" s="9" t="s">
        <v>15</v>
      </c>
      <c r="E435" s="8">
        <v>7000</v>
      </c>
      <c r="F435" s="44">
        <f t="shared" si="6"/>
        <v>13.43080258638884</v>
      </c>
      <c r="G435" s="21" t="s">
        <v>17</v>
      </c>
      <c r="H435" s="28" t="s">
        <v>485</v>
      </c>
      <c r="I435" s="23" t="s">
        <v>8</v>
      </c>
      <c r="J435" s="47">
        <v>521.19000000000005</v>
      </c>
    </row>
    <row r="436" spans="1:10" x14ac:dyDescent="0.25">
      <c r="A436" s="6">
        <v>43158</v>
      </c>
      <c r="B436" s="7" t="s">
        <v>161</v>
      </c>
      <c r="C436" s="20" t="s">
        <v>12</v>
      </c>
      <c r="D436" s="9" t="s">
        <v>15</v>
      </c>
      <c r="E436" s="8">
        <v>4000</v>
      </c>
      <c r="F436" s="44">
        <f t="shared" si="6"/>
        <v>7.6747443350793372</v>
      </c>
      <c r="G436" s="21" t="s">
        <v>17</v>
      </c>
      <c r="H436" s="28" t="s">
        <v>485</v>
      </c>
      <c r="I436" s="23" t="s">
        <v>8</v>
      </c>
      <c r="J436" s="47">
        <v>521.19000000000005</v>
      </c>
    </row>
    <row r="437" spans="1:10" x14ac:dyDescent="0.25">
      <c r="A437" s="6">
        <v>43158</v>
      </c>
      <c r="B437" s="7" t="s">
        <v>163</v>
      </c>
      <c r="C437" s="20" t="s">
        <v>12</v>
      </c>
      <c r="D437" s="9" t="s">
        <v>15</v>
      </c>
      <c r="E437" s="8">
        <v>14000</v>
      </c>
      <c r="F437" s="44">
        <f t="shared" si="6"/>
        <v>26.861605172777679</v>
      </c>
      <c r="G437" s="21" t="s">
        <v>16</v>
      </c>
      <c r="H437" s="28" t="s">
        <v>485</v>
      </c>
      <c r="I437" s="23" t="s">
        <v>8</v>
      </c>
      <c r="J437" s="47">
        <v>521.19000000000005</v>
      </c>
    </row>
    <row r="438" spans="1:10" x14ac:dyDescent="0.25">
      <c r="A438" s="6">
        <v>43158</v>
      </c>
      <c r="B438" s="7" t="s">
        <v>164</v>
      </c>
      <c r="C438" s="20" t="s">
        <v>12</v>
      </c>
      <c r="D438" s="5" t="s">
        <v>10</v>
      </c>
      <c r="E438" s="8">
        <v>5000</v>
      </c>
      <c r="F438" s="44">
        <f t="shared" si="6"/>
        <v>9.5934304188491719</v>
      </c>
      <c r="G438" s="27" t="s">
        <v>35</v>
      </c>
      <c r="H438" s="28" t="s">
        <v>485</v>
      </c>
      <c r="I438" s="23" t="s">
        <v>8</v>
      </c>
      <c r="J438" s="47">
        <v>521.19000000000005</v>
      </c>
    </row>
    <row r="439" spans="1:10" x14ac:dyDescent="0.25">
      <c r="A439" s="6">
        <v>43158</v>
      </c>
      <c r="B439" s="7" t="s">
        <v>165</v>
      </c>
      <c r="C439" s="20" t="s">
        <v>12</v>
      </c>
      <c r="D439" s="5" t="s">
        <v>10</v>
      </c>
      <c r="E439" s="8">
        <v>500</v>
      </c>
      <c r="F439" s="44">
        <f t="shared" si="6"/>
        <v>0.95934304188491715</v>
      </c>
      <c r="G439" s="27" t="s">
        <v>35</v>
      </c>
      <c r="H439" s="28" t="s">
        <v>485</v>
      </c>
      <c r="I439" s="23" t="s">
        <v>8</v>
      </c>
      <c r="J439" s="47">
        <v>521.19000000000005</v>
      </c>
    </row>
    <row r="440" spans="1:10" x14ac:dyDescent="0.25">
      <c r="A440" s="6">
        <v>43158</v>
      </c>
      <c r="B440" s="7" t="s">
        <v>166</v>
      </c>
      <c r="C440" s="20" t="s">
        <v>9</v>
      </c>
      <c r="D440" s="5" t="s">
        <v>10</v>
      </c>
      <c r="E440" s="8">
        <v>22000</v>
      </c>
      <c r="F440" s="44">
        <f t="shared" si="6"/>
        <v>42.21109384293635</v>
      </c>
      <c r="G440" s="27" t="s">
        <v>35</v>
      </c>
      <c r="H440" s="28" t="s">
        <v>485</v>
      </c>
      <c r="I440" s="23" t="s">
        <v>8</v>
      </c>
      <c r="J440" s="47">
        <v>521.19000000000005</v>
      </c>
    </row>
    <row r="441" spans="1:10" x14ac:dyDescent="0.25">
      <c r="A441" s="6">
        <v>43158</v>
      </c>
      <c r="B441" s="7" t="s">
        <v>197</v>
      </c>
      <c r="C441" s="20" t="s">
        <v>22</v>
      </c>
      <c r="D441" s="5" t="s">
        <v>10</v>
      </c>
      <c r="E441" s="8">
        <v>240000</v>
      </c>
      <c r="F441" s="44">
        <f t="shared" si="6"/>
        <v>460.48466010476022</v>
      </c>
      <c r="G441" s="27" t="s">
        <v>31</v>
      </c>
      <c r="H441" s="28" t="s">
        <v>485</v>
      </c>
      <c r="I441" s="23" t="s">
        <v>8</v>
      </c>
      <c r="J441" s="47">
        <v>521.19000000000005</v>
      </c>
    </row>
    <row r="442" spans="1:10" x14ac:dyDescent="0.25">
      <c r="A442" s="6">
        <v>43158</v>
      </c>
      <c r="B442" s="7" t="s">
        <v>167</v>
      </c>
      <c r="C442" s="20" t="s">
        <v>22</v>
      </c>
      <c r="D442" s="5" t="s">
        <v>10</v>
      </c>
      <c r="E442" s="8">
        <v>85000</v>
      </c>
      <c r="F442" s="44">
        <f t="shared" si="6"/>
        <v>163.0883171204359</v>
      </c>
      <c r="G442" s="27" t="s">
        <v>35</v>
      </c>
      <c r="H442" s="28" t="s">
        <v>485</v>
      </c>
      <c r="I442" s="23" t="s">
        <v>8</v>
      </c>
      <c r="J442" s="47">
        <v>521.19000000000005</v>
      </c>
    </row>
    <row r="443" spans="1:10" x14ac:dyDescent="0.25">
      <c r="A443" s="6">
        <v>43159</v>
      </c>
      <c r="B443" s="7" t="s">
        <v>168</v>
      </c>
      <c r="C443" s="20" t="s">
        <v>12</v>
      </c>
      <c r="D443" s="5" t="s">
        <v>10</v>
      </c>
      <c r="E443" s="8">
        <v>1000</v>
      </c>
      <c r="F443" s="44">
        <f t="shared" si="6"/>
        <v>1.9186860837698343</v>
      </c>
      <c r="G443" s="27" t="s">
        <v>35</v>
      </c>
      <c r="H443" s="28" t="s">
        <v>485</v>
      </c>
      <c r="I443" s="23" t="s">
        <v>8</v>
      </c>
      <c r="J443" s="47">
        <v>521.19000000000005</v>
      </c>
    </row>
    <row r="444" spans="1:10" x14ac:dyDescent="0.25">
      <c r="A444" s="6">
        <v>43159</v>
      </c>
      <c r="B444" s="7" t="s">
        <v>169</v>
      </c>
      <c r="C444" s="20" t="s">
        <v>12</v>
      </c>
      <c r="D444" s="5" t="s">
        <v>15</v>
      </c>
      <c r="E444" s="8">
        <v>5000</v>
      </c>
      <c r="F444" s="44">
        <f t="shared" si="6"/>
        <v>9.5934304188491719</v>
      </c>
      <c r="G444" s="27" t="s">
        <v>17</v>
      </c>
      <c r="H444" s="28" t="s">
        <v>485</v>
      </c>
      <c r="I444" s="23" t="s">
        <v>8</v>
      </c>
      <c r="J444" s="47">
        <v>521.19000000000005</v>
      </c>
    </row>
    <row r="445" spans="1:10" x14ac:dyDescent="0.25">
      <c r="A445" s="6">
        <v>43159</v>
      </c>
      <c r="B445" s="7" t="s">
        <v>170</v>
      </c>
      <c r="C445" s="20" t="s">
        <v>22</v>
      </c>
      <c r="D445" s="5" t="s">
        <v>15</v>
      </c>
      <c r="E445" s="8">
        <v>290000</v>
      </c>
      <c r="F445" s="44">
        <f t="shared" si="6"/>
        <v>556.41896429325197</v>
      </c>
      <c r="G445" s="27" t="s">
        <v>24</v>
      </c>
      <c r="H445" s="28" t="s">
        <v>485</v>
      </c>
      <c r="I445" s="23" t="s">
        <v>8</v>
      </c>
      <c r="J445" s="47">
        <v>521.19000000000005</v>
      </c>
    </row>
    <row r="446" spans="1:10" x14ac:dyDescent="0.25">
      <c r="A446" s="6">
        <v>43159</v>
      </c>
      <c r="B446" s="7" t="s">
        <v>171</v>
      </c>
      <c r="C446" s="20" t="s">
        <v>22</v>
      </c>
      <c r="D446" s="5" t="s">
        <v>15</v>
      </c>
      <c r="E446" s="8">
        <v>256000</v>
      </c>
      <c r="F446" s="44">
        <f t="shared" si="6"/>
        <v>491.18363744507758</v>
      </c>
      <c r="G446" s="27" t="s">
        <v>24</v>
      </c>
      <c r="H446" s="28" t="s">
        <v>485</v>
      </c>
      <c r="I446" s="23" t="s">
        <v>8</v>
      </c>
      <c r="J446" s="47">
        <v>521.19000000000005</v>
      </c>
    </row>
    <row r="447" spans="1:10" x14ac:dyDescent="0.25">
      <c r="A447" s="6">
        <v>43159</v>
      </c>
      <c r="B447" s="7" t="s">
        <v>172</v>
      </c>
      <c r="C447" s="20" t="s">
        <v>22</v>
      </c>
      <c r="D447" s="5" t="s">
        <v>19</v>
      </c>
      <c r="E447" s="26">
        <v>258000</v>
      </c>
      <c r="F447" s="44">
        <f t="shared" si="6"/>
        <v>495.02100961261721</v>
      </c>
      <c r="G447" s="27" t="s">
        <v>24</v>
      </c>
      <c r="H447" s="28" t="s">
        <v>485</v>
      </c>
      <c r="I447" s="23" t="s">
        <v>8</v>
      </c>
      <c r="J447" s="47">
        <v>521.19000000000005</v>
      </c>
    </row>
    <row r="448" spans="1:10" x14ac:dyDescent="0.25">
      <c r="A448" s="6">
        <v>43159</v>
      </c>
      <c r="B448" s="7" t="s">
        <v>759</v>
      </c>
      <c r="C448" s="7" t="s">
        <v>30</v>
      </c>
      <c r="D448" s="9" t="s">
        <v>10</v>
      </c>
      <c r="E448" s="8">
        <v>12650</v>
      </c>
      <c r="F448" s="44">
        <f t="shared" si="6"/>
        <v>24.271378959688402</v>
      </c>
      <c r="G448" s="21" t="s">
        <v>31</v>
      </c>
      <c r="H448" s="28" t="s">
        <v>485</v>
      </c>
      <c r="I448" s="23" t="s">
        <v>8</v>
      </c>
      <c r="J448" s="47">
        <v>521.19000000000005</v>
      </c>
    </row>
    <row r="449" spans="1:10" x14ac:dyDescent="0.25">
      <c r="A449" s="6">
        <v>43160</v>
      </c>
      <c r="B449" s="54" t="s">
        <v>678</v>
      </c>
      <c r="C449" s="54" t="s">
        <v>29</v>
      </c>
      <c r="D449" s="54" t="s">
        <v>10</v>
      </c>
      <c r="E449" s="55">
        <v>400000</v>
      </c>
      <c r="F449" s="44">
        <f t="shared" ref="F449:F511" si="7">+E449/J449</f>
        <v>767.47443350793367</v>
      </c>
      <c r="G449" s="56" t="s">
        <v>31</v>
      </c>
      <c r="H449" s="57" t="s">
        <v>485</v>
      </c>
      <c r="I449" s="23" t="s">
        <v>8</v>
      </c>
      <c r="J449" s="47">
        <v>521.19000000000005</v>
      </c>
    </row>
    <row r="450" spans="1:10" x14ac:dyDescent="0.25">
      <c r="A450" s="6">
        <v>43160</v>
      </c>
      <c r="B450" s="11" t="s">
        <v>721</v>
      </c>
      <c r="C450" s="11" t="s">
        <v>29</v>
      </c>
      <c r="D450" s="11" t="s">
        <v>10</v>
      </c>
      <c r="E450" s="53">
        <v>-15000</v>
      </c>
      <c r="F450" s="44">
        <f t="shared" si="7"/>
        <v>-27.468502783474946</v>
      </c>
      <c r="G450" s="18" t="s">
        <v>722</v>
      </c>
      <c r="H450" s="25" t="s">
        <v>11</v>
      </c>
      <c r="I450" s="23" t="s">
        <v>8</v>
      </c>
      <c r="J450" s="47">
        <v>546.08000000000004</v>
      </c>
    </row>
    <row r="451" spans="1:10" x14ac:dyDescent="0.25">
      <c r="A451" s="6">
        <v>43160</v>
      </c>
      <c r="B451" s="7" t="s">
        <v>486</v>
      </c>
      <c r="C451" s="24" t="s">
        <v>12</v>
      </c>
      <c r="D451" s="7" t="s">
        <v>15</v>
      </c>
      <c r="E451" s="8">
        <v>6500</v>
      </c>
      <c r="F451" s="44">
        <f t="shared" si="7"/>
        <v>12.471459544503922</v>
      </c>
      <c r="G451" s="4" t="s">
        <v>17</v>
      </c>
      <c r="H451" s="25" t="s">
        <v>485</v>
      </c>
      <c r="I451" s="23" t="s">
        <v>8</v>
      </c>
      <c r="J451" s="47">
        <v>521.19000000000005</v>
      </c>
    </row>
    <row r="452" spans="1:10" x14ac:dyDescent="0.25">
      <c r="A452" s="6">
        <v>43160</v>
      </c>
      <c r="B452" s="7" t="s">
        <v>679</v>
      </c>
      <c r="C452" s="24" t="s">
        <v>12</v>
      </c>
      <c r="D452" s="7" t="s">
        <v>15</v>
      </c>
      <c r="E452" s="8">
        <v>8000</v>
      </c>
      <c r="F452" s="44">
        <f t="shared" si="7"/>
        <v>15.349488670158674</v>
      </c>
      <c r="G452" s="4" t="s">
        <v>16</v>
      </c>
      <c r="H452" s="25" t="s">
        <v>485</v>
      </c>
      <c r="I452" s="23" t="s">
        <v>8</v>
      </c>
      <c r="J452" s="47">
        <v>521.19000000000005</v>
      </c>
    </row>
    <row r="453" spans="1:10" x14ac:dyDescent="0.25">
      <c r="A453" s="6">
        <v>43161</v>
      </c>
      <c r="B453" s="7" t="s">
        <v>680</v>
      </c>
      <c r="C453" s="24" t="s">
        <v>12</v>
      </c>
      <c r="D453" s="7" t="s">
        <v>23</v>
      </c>
      <c r="E453" s="8">
        <v>13800</v>
      </c>
      <c r="F453" s="44">
        <f t="shared" si="7"/>
        <v>26.477867956023712</v>
      </c>
      <c r="G453" s="4" t="s">
        <v>181</v>
      </c>
      <c r="H453" s="25" t="s">
        <v>485</v>
      </c>
      <c r="I453" s="23" t="s">
        <v>8</v>
      </c>
      <c r="J453" s="47">
        <v>521.19000000000005</v>
      </c>
    </row>
    <row r="454" spans="1:10" x14ac:dyDescent="0.25">
      <c r="A454" s="6">
        <v>43161</v>
      </c>
      <c r="B454" s="7" t="s">
        <v>681</v>
      </c>
      <c r="C454" s="24" t="s">
        <v>26</v>
      </c>
      <c r="D454" s="7" t="s">
        <v>23</v>
      </c>
      <c r="E454" s="8">
        <v>65700</v>
      </c>
      <c r="F454" s="44">
        <f t="shared" si="7"/>
        <v>126.05767570367811</v>
      </c>
      <c r="G454" s="4" t="s">
        <v>181</v>
      </c>
      <c r="H454" s="25" t="s">
        <v>485</v>
      </c>
      <c r="I454" s="23" t="s">
        <v>8</v>
      </c>
      <c r="J454" s="47">
        <v>521.19000000000005</v>
      </c>
    </row>
    <row r="455" spans="1:10" x14ac:dyDescent="0.25">
      <c r="A455" s="6">
        <v>43161</v>
      </c>
      <c r="B455" s="7" t="s">
        <v>487</v>
      </c>
      <c r="C455" s="20" t="s">
        <v>12</v>
      </c>
      <c r="D455" s="9" t="s">
        <v>10</v>
      </c>
      <c r="E455" s="8">
        <v>200</v>
      </c>
      <c r="F455" s="44">
        <f t="shared" si="7"/>
        <v>0.38373721675396683</v>
      </c>
      <c r="G455" s="21" t="s">
        <v>35</v>
      </c>
      <c r="H455" s="22" t="s">
        <v>485</v>
      </c>
      <c r="I455" s="23" t="s">
        <v>8</v>
      </c>
      <c r="J455" s="47">
        <v>521.19000000000005</v>
      </c>
    </row>
    <row r="456" spans="1:10" x14ac:dyDescent="0.25">
      <c r="A456" s="6">
        <v>43161</v>
      </c>
      <c r="B456" s="7" t="s">
        <v>488</v>
      </c>
      <c r="C456" s="9" t="s">
        <v>9</v>
      </c>
      <c r="D456" s="9" t="s">
        <v>10</v>
      </c>
      <c r="E456" s="8">
        <v>800</v>
      </c>
      <c r="F456" s="44">
        <f t="shared" si="7"/>
        <v>1.5349488670158673</v>
      </c>
      <c r="G456" s="21" t="s">
        <v>35</v>
      </c>
      <c r="H456" s="22" t="s">
        <v>485</v>
      </c>
      <c r="I456" s="23" t="s">
        <v>8</v>
      </c>
      <c r="J456" s="47">
        <v>521.19000000000005</v>
      </c>
    </row>
    <row r="457" spans="1:10" x14ac:dyDescent="0.25">
      <c r="A457" s="6">
        <v>43164</v>
      </c>
      <c r="B457" s="7" t="s">
        <v>682</v>
      </c>
      <c r="C457" s="20" t="s">
        <v>12</v>
      </c>
      <c r="D457" s="9" t="s">
        <v>13</v>
      </c>
      <c r="E457" s="8">
        <f>8500+8000</f>
        <v>16500</v>
      </c>
      <c r="F457" s="44">
        <f t="shared" si="7"/>
        <v>31.658320382202266</v>
      </c>
      <c r="G457" s="21" t="s">
        <v>25</v>
      </c>
      <c r="H457" s="22" t="s">
        <v>485</v>
      </c>
      <c r="I457" s="23" t="s">
        <v>8</v>
      </c>
      <c r="J457" s="47">
        <v>521.19000000000005</v>
      </c>
    </row>
    <row r="458" spans="1:10" x14ac:dyDescent="0.25">
      <c r="A458" s="6">
        <v>43164</v>
      </c>
      <c r="B458" s="7" t="s">
        <v>683</v>
      </c>
      <c r="C458" s="20" t="s">
        <v>26</v>
      </c>
      <c r="D458" s="9" t="s">
        <v>13</v>
      </c>
      <c r="E458" s="8">
        <f>22000+12000</f>
        <v>34000</v>
      </c>
      <c r="F458" s="44">
        <f t="shared" si="7"/>
        <v>65.235326848174367</v>
      </c>
      <c r="G458" s="21" t="s">
        <v>25</v>
      </c>
      <c r="H458" s="22" t="s">
        <v>485</v>
      </c>
      <c r="I458" s="23" t="s">
        <v>8</v>
      </c>
      <c r="J458" s="47">
        <v>521.19000000000005</v>
      </c>
    </row>
    <row r="459" spans="1:10" x14ac:dyDescent="0.25">
      <c r="A459" s="6">
        <v>43164</v>
      </c>
      <c r="B459" s="7" t="s">
        <v>684</v>
      </c>
      <c r="C459" s="20" t="s">
        <v>27</v>
      </c>
      <c r="D459" s="9" t="s">
        <v>13</v>
      </c>
      <c r="E459" s="8">
        <v>6000</v>
      </c>
      <c r="F459" s="44">
        <f t="shared" si="7"/>
        <v>11.512116502619005</v>
      </c>
      <c r="G459" s="21" t="s">
        <v>25</v>
      </c>
      <c r="H459" s="22" t="s">
        <v>485</v>
      </c>
      <c r="I459" s="23" t="s">
        <v>8</v>
      </c>
      <c r="J459" s="47">
        <v>521.19000000000005</v>
      </c>
    </row>
    <row r="460" spans="1:10" x14ac:dyDescent="0.25">
      <c r="A460" s="6">
        <v>43164</v>
      </c>
      <c r="B460" s="7" t="s">
        <v>489</v>
      </c>
      <c r="C460" s="20" t="s">
        <v>46</v>
      </c>
      <c r="D460" s="9" t="s">
        <v>10</v>
      </c>
      <c r="E460" s="8">
        <v>2000</v>
      </c>
      <c r="F460" s="44">
        <f t="shared" si="7"/>
        <v>3.8373721675396686</v>
      </c>
      <c r="G460" s="21" t="s">
        <v>17</v>
      </c>
      <c r="H460" s="22" t="s">
        <v>485</v>
      </c>
      <c r="I460" s="23" t="s">
        <v>8</v>
      </c>
      <c r="J460" s="47">
        <v>521.19000000000005</v>
      </c>
    </row>
    <row r="461" spans="1:10" x14ac:dyDescent="0.25">
      <c r="A461" s="6">
        <v>43164</v>
      </c>
      <c r="B461" s="7" t="s">
        <v>726</v>
      </c>
      <c r="C461" s="20" t="s">
        <v>14</v>
      </c>
      <c r="D461" s="9" t="s">
        <v>23</v>
      </c>
      <c r="E461" s="8">
        <v>10000</v>
      </c>
      <c r="F461" s="44">
        <f t="shared" si="7"/>
        <v>19.186860837698344</v>
      </c>
      <c r="G461" s="21" t="s">
        <v>35</v>
      </c>
      <c r="H461" s="22" t="s">
        <v>485</v>
      </c>
      <c r="I461" s="23" t="s">
        <v>8</v>
      </c>
      <c r="J461" s="47">
        <v>521.19000000000005</v>
      </c>
    </row>
    <row r="462" spans="1:10" x14ac:dyDescent="0.25">
      <c r="A462" s="6">
        <v>43164</v>
      </c>
      <c r="B462" s="7" t="s">
        <v>727</v>
      </c>
      <c r="C462" s="20" t="s">
        <v>14</v>
      </c>
      <c r="D462" s="9" t="s">
        <v>23</v>
      </c>
      <c r="E462" s="8">
        <v>5000</v>
      </c>
      <c r="F462" s="44">
        <f t="shared" si="7"/>
        <v>9.5934304188491719</v>
      </c>
      <c r="G462" s="21" t="s">
        <v>35</v>
      </c>
      <c r="H462" s="22" t="s">
        <v>485</v>
      </c>
      <c r="I462" s="23" t="s">
        <v>8</v>
      </c>
      <c r="J462" s="47">
        <v>521.19000000000005</v>
      </c>
    </row>
    <row r="463" spans="1:10" x14ac:dyDescent="0.25">
      <c r="A463" s="6">
        <v>43164</v>
      </c>
      <c r="B463" s="7" t="s">
        <v>728</v>
      </c>
      <c r="C463" s="20" t="s">
        <v>14</v>
      </c>
      <c r="D463" s="9" t="s">
        <v>19</v>
      </c>
      <c r="E463" s="8">
        <v>5000</v>
      </c>
      <c r="F463" s="44">
        <f t="shared" si="7"/>
        <v>9.5934304188491719</v>
      </c>
      <c r="G463" s="21" t="s">
        <v>35</v>
      </c>
      <c r="H463" s="22" t="s">
        <v>485</v>
      </c>
      <c r="I463" s="23" t="s">
        <v>8</v>
      </c>
      <c r="J463" s="47">
        <v>521.19000000000005</v>
      </c>
    </row>
    <row r="464" spans="1:10" x14ac:dyDescent="0.25">
      <c r="A464" s="6">
        <v>43164</v>
      </c>
      <c r="B464" s="7" t="s">
        <v>729</v>
      </c>
      <c r="C464" s="20" t="s">
        <v>14</v>
      </c>
      <c r="D464" s="9" t="s">
        <v>15</v>
      </c>
      <c r="E464" s="8">
        <v>5000</v>
      </c>
      <c r="F464" s="44">
        <f t="shared" si="7"/>
        <v>9.5934304188491719</v>
      </c>
      <c r="G464" s="21" t="s">
        <v>35</v>
      </c>
      <c r="H464" s="22" t="s">
        <v>485</v>
      </c>
      <c r="I464" s="23" t="s">
        <v>8</v>
      </c>
      <c r="J464" s="47">
        <v>521.19000000000005</v>
      </c>
    </row>
    <row r="465" spans="1:10" x14ac:dyDescent="0.25">
      <c r="A465" s="6">
        <v>43164</v>
      </c>
      <c r="B465" s="7" t="s">
        <v>730</v>
      </c>
      <c r="C465" s="20" t="s">
        <v>14</v>
      </c>
      <c r="D465" s="7" t="s">
        <v>15</v>
      </c>
      <c r="E465" s="8">
        <v>5000</v>
      </c>
      <c r="F465" s="44">
        <f t="shared" si="7"/>
        <v>9.5934304188491719</v>
      </c>
      <c r="G465" s="21" t="s">
        <v>35</v>
      </c>
      <c r="H465" s="22" t="s">
        <v>485</v>
      </c>
      <c r="I465" s="23" t="s">
        <v>8</v>
      </c>
      <c r="J465" s="47">
        <v>521.19000000000005</v>
      </c>
    </row>
    <row r="466" spans="1:10" x14ac:dyDescent="0.25">
      <c r="A466" s="6">
        <v>43164</v>
      </c>
      <c r="B466" s="7" t="s">
        <v>731</v>
      </c>
      <c r="C466" s="20" t="s">
        <v>14</v>
      </c>
      <c r="D466" s="9" t="s">
        <v>10</v>
      </c>
      <c r="E466" s="8">
        <v>5000</v>
      </c>
      <c r="F466" s="44">
        <f t="shared" si="7"/>
        <v>9.5934304188491719</v>
      </c>
      <c r="G466" s="21" t="s">
        <v>35</v>
      </c>
      <c r="H466" s="22" t="s">
        <v>485</v>
      </c>
      <c r="I466" s="23" t="s">
        <v>8</v>
      </c>
      <c r="J466" s="47">
        <v>521.19000000000005</v>
      </c>
    </row>
    <row r="467" spans="1:10" x14ac:dyDescent="0.25">
      <c r="A467" s="6">
        <v>43164</v>
      </c>
      <c r="B467" s="7" t="s">
        <v>732</v>
      </c>
      <c r="C467" s="20" t="s">
        <v>14</v>
      </c>
      <c r="D467" s="7" t="s">
        <v>13</v>
      </c>
      <c r="E467" s="8">
        <v>5000</v>
      </c>
      <c r="F467" s="44">
        <f t="shared" si="7"/>
        <v>9.5934304188491719</v>
      </c>
      <c r="G467" s="21" t="s">
        <v>35</v>
      </c>
      <c r="H467" s="22" t="s">
        <v>485</v>
      </c>
      <c r="I467" s="23" t="s">
        <v>8</v>
      </c>
      <c r="J467" s="47">
        <v>521.19000000000005</v>
      </c>
    </row>
    <row r="468" spans="1:10" x14ac:dyDescent="0.25">
      <c r="A468" s="6">
        <v>43164</v>
      </c>
      <c r="B468" s="7" t="s">
        <v>490</v>
      </c>
      <c r="C468" s="20" t="s">
        <v>12</v>
      </c>
      <c r="D468" s="9" t="s">
        <v>15</v>
      </c>
      <c r="E468" s="8">
        <v>15000</v>
      </c>
      <c r="F468" s="44">
        <f t="shared" si="7"/>
        <v>28.780291256547514</v>
      </c>
      <c r="G468" s="21" t="s">
        <v>16</v>
      </c>
      <c r="H468" s="22" t="s">
        <v>485</v>
      </c>
      <c r="I468" s="23" t="s">
        <v>8</v>
      </c>
      <c r="J468" s="47">
        <v>521.19000000000005</v>
      </c>
    </row>
    <row r="469" spans="1:10" x14ac:dyDescent="0.25">
      <c r="A469" s="6">
        <v>43164</v>
      </c>
      <c r="B469" s="7" t="s">
        <v>491</v>
      </c>
      <c r="C469" s="20" t="s">
        <v>12</v>
      </c>
      <c r="D469" s="9" t="s">
        <v>15</v>
      </c>
      <c r="E469" s="8">
        <v>7000</v>
      </c>
      <c r="F469" s="44">
        <f t="shared" si="7"/>
        <v>13.43080258638884</v>
      </c>
      <c r="G469" s="21" t="s">
        <v>17</v>
      </c>
      <c r="H469" s="22" t="s">
        <v>485</v>
      </c>
      <c r="I469" s="23" t="s">
        <v>8</v>
      </c>
      <c r="J469" s="47">
        <v>521.19000000000005</v>
      </c>
    </row>
    <row r="470" spans="1:10" x14ac:dyDescent="0.25">
      <c r="A470" s="6">
        <v>43164</v>
      </c>
      <c r="B470" s="7" t="s">
        <v>492</v>
      </c>
      <c r="C470" s="20" t="s">
        <v>12</v>
      </c>
      <c r="D470" s="9" t="s">
        <v>15</v>
      </c>
      <c r="E470" s="8">
        <v>7000</v>
      </c>
      <c r="F470" s="44">
        <f t="shared" si="7"/>
        <v>13.43080258638884</v>
      </c>
      <c r="G470" s="21" t="s">
        <v>17</v>
      </c>
      <c r="H470" s="22" t="s">
        <v>485</v>
      </c>
      <c r="I470" s="23" t="s">
        <v>8</v>
      </c>
      <c r="J470" s="47">
        <v>521.19000000000005</v>
      </c>
    </row>
    <row r="471" spans="1:10" x14ac:dyDescent="0.25">
      <c r="A471" s="6">
        <v>43164</v>
      </c>
      <c r="B471" s="7" t="s">
        <v>493</v>
      </c>
      <c r="C471" s="20" t="s">
        <v>9</v>
      </c>
      <c r="D471" s="9" t="s">
        <v>10</v>
      </c>
      <c r="E471" s="8">
        <v>900</v>
      </c>
      <c r="F471" s="44">
        <f t="shared" si="7"/>
        <v>1.7268174753928507</v>
      </c>
      <c r="G471" s="21" t="s">
        <v>20</v>
      </c>
      <c r="H471" s="22" t="s">
        <v>485</v>
      </c>
      <c r="I471" s="23" t="s">
        <v>8</v>
      </c>
      <c r="J471" s="47">
        <v>521.19000000000005</v>
      </c>
    </row>
    <row r="472" spans="1:10" x14ac:dyDescent="0.25">
      <c r="A472" s="6">
        <v>43164</v>
      </c>
      <c r="B472" s="7" t="s">
        <v>494</v>
      </c>
      <c r="C472" s="20" t="s">
        <v>12</v>
      </c>
      <c r="D472" s="9" t="s">
        <v>19</v>
      </c>
      <c r="E472" s="8">
        <v>13000</v>
      </c>
      <c r="F472" s="44">
        <f t="shared" si="7"/>
        <v>24.942919089007844</v>
      </c>
      <c r="G472" s="21" t="s">
        <v>20</v>
      </c>
      <c r="H472" s="22" t="s">
        <v>485</v>
      </c>
      <c r="I472" s="23" t="s">
        <v>8</v>
      </c>
      <c r="J472" s="47">
        <v>521.19000000000005</v>
      </c>
    </row>
    <row r="473" spans="1:10" x14ac:dyDescent="0.25">
      <c r="A473" s="6">
        <v>43164</v>
      </c>
      <c r="B473" s="7" t="s">
        <v>495</v>
      </c>
      <c r="C473" s="20" t="s">
        <v>12</v>
      </c>
      <c r="D473" s="9" t="s">
        <v>10</v>
      </c>
      <c r="E473" s="8">
        <v>12500</v>
      </c>
      <c r="F473" s="44">
        <f t="shared" si="7"/>
        <v>23.983576047122927</v>
      </c>
      <c r="G473" s="21" t="s">
        <v>35</v>
      </c>
      <c r="H473" s="22" t="s">
        <v>485</v>
      </c>
      <c r="I473" s="23" t="s">
        <v>8</v>
      </c>
      <c r="J473" s="47">
        <v>521.19000000000005</v>
      </c>
    </row>
    <row r="474" spans="1:10" x14ac:dyDescent="0.25">
      <c r="A474" s="6">
        <v>43165</v>
      </c>
      <c r="B474" s="7" t="s">
        <v>496</v>
      </c>
      <c r="C474" s="20" t="s">
        <v>22</v>
      </c>
      <c r="D474" s="9" t="s">
        <v>13</v>
      </c>
      <c r="E474" s="8">
        <v>180000</v>
      </c>
      <c r="F474" s="44">
        <f t="shared" si="7"/>
        <v>345.36349507857017</v>
      </c>
      <c r="G474" s="21" t="s">
        <v>24</v>
      </c>
      <c r="H474" s="22" t="s">
        <v>485</v>
      </c>
      <c r="I474" s="23" t="s">
        <v>8</v>
      </c>
      <c r="J474" s="47">
        <v>521.19000000000005</v>
      </c>
    </row>
    <row r="475" spans="1:10" x14ac:dyDescent="0.25">
      <c r="A475" s="6">
        <v>43165</v>
      </c>
      <c r="B475" s="7" t="s">
        <v>497</v>
      </c>
      <c r="C475" s="20" t="s">
        <v>9</v>
      </c>
      <c r="D475" s="9" t="s">
        <v>10</v>
      </c>
      <c r="E475" s="8">
        <v>15000</v>
      </c>
      <c r="F475" s="44">
        <f t="shared" si="7"/>
        <v>28.780291256547514</v>
      </c>
      <c r="G475" s="21" t="s">
        <v>20</v>
      </c>
      <c r="H475" s="22" t="s">
        <v>485</v>
      </c>
      <c r="I475" s="23" t="s">
        <v>8</v>
      </c>
      <c r="J475" s="47">
        <v>521.19000000000005</v>
      </c>
    </row>
    <row r="476" spans="1:10" x14ac:dyDescent="0.25">
      <c r="A476" s="6">
        <v>43165</v>
      </c>
      <c r="B476" s="7" t="s">
        <v>498</v>
      </c>
      <c r="C476" s="20" t="s">
        <v>12</v>
      </c>
      <c r="D476" s="9" t="s">
        <v>19</v>
      </c>
      <c r="E476" s="8">
        <v>2200</v>
      </c>
      <c r="F476" s="44">
        <f t="shared" si="7"/>
        <v>4.2211093842936354</v>
      </c>
      <c r="G476" s="21" t="s">
        <v>20</v>
      </c>
      <c r="H476" s="22" t="s">
        <v>485</v>
      </c>
      <c r="I476" s="23" t="s">
        <v>8</v>
      </c>
      <c r="J476" s="47">
        <v>521.19000000000005</v>
      </c>
    </row>
    <row r="477" spans="1:10" x14ac:dyDescent="0.25">
      <c r="A477" s="6">
        <v>43165</v>
      </c>
      <c r="B477" s="48" t="s">
        <v>499</v>
      </c>
      <c r="C477" s="20" t="s">
        <v>12</v>
      </c>
      <c r="D477" s="9" t="s">
        <v>19</v>
      </c>
      <c r="E477" s="8">
        <v>8000</v>
      </c>
      <c r="F477" s="44">
        <f t="shared" si="7"/>
        <v>15.349488670158674</v>
      </c>
      <c r="G477" s="21" t="s">
        <v>20</v>
      </c>
      <c r="H477" s="22" t="s">
        <v>485</v>
      </c>
      <c r="I477" s="23" t="s">
        <v>8</v>
      </c>
      <c r="J477" s="47">
        <v>521.19000000000005</v>
      </c>
    </row>
    <row r="478" spans="1:10" x14ac:dyDescent="0.25">
      <c r="A478" s="6">
        <v>43165</v>
      </c>
      <c r="B478" s="7" t="s">
        <v>500</v>
      </c>
      <c r="C478" s="20" t="s">
        <v>21</v>
      </c>
      <c r="D478" s="9" t="s">
        <v>19</v>
      </c>
      <c r="E478" s="8">
        <v>12000</v>
      </c>
      <c r="F478" s="44">
        <f t="shared" si="7"/>
        <v>23.02423300523801</v>
      </c>
      <c r="G478" s="21" t="s">
        <v>20</v>
      </c>
      <c r="H478" s="22" t="s">
        <v>485</v>
      </c>
      <c r="I478" s="23" t="s">
        <v>8</v>
      </c>
      <c r="J478" s="47">
        <v>521.19000000000005</v>
      </c>
    </row>
    <row r="479" spans="1:10" x14ac:dyDescent="0.25">
      <c r="A479" s="6">
        <v>43166</v>
      </c>
      <c r="B479" s="7" t="s">
        <v>501</v>
      </c>
      <c r="C479" s="20" t="s">
        <v>12</v>
      </c>
      <c r="D479" s="9" t="s">
        <v>23</v>
      </c>
      <c r="E479" s="8">
        <v>23500</v>
      </c>
      <c r="F479" s="44">
        <f t="shared" si="7"/>
        <v>45.089122968591106</v>
      </c>
      <c r="G479" s="21" t="s">
        <v>24</v>
      </c>
      <c r="H479" s="22" t="s">
        <v>485</v>
      </c>
      <c r="I479" s="23" t="s">
        <v>8</v>
      </c>
      <c r="J479" s="47">
        <v>521.19000000000005</v>
      </c>
    </row>
    <row r="480" spans="1:10" x14ac:dyDescent="0.25">
      <c r="A480" s="6">
        <v>43167</v>
      </c>
      <c r="B480" s="7" t="s">
        <v>502</v>
      </c>
      <c r="C480" s="20" t="s">
        <v>12</v>
      </c>
      <c r="D480" s="9" t="s">
        <v>10</v>
      </c>
      <c r="E480" s="8">
        <v>5000</v>
      </c>
      <c r="F480" s="44">
        <f t="shared" si="7"/>
        <v>9.5934304188491719</v>
      </c>
      <c r="G480" s="4" t="s">
        <v>35</v>
      </c>
      <c r="H480" s="22" t="s">
        <v>485</v>
      </c>
      <c r="I480" s="23" t="s">
        <v>8</v>
      </c>
      <c r="J480" s="47">
        <v>521.19000000000005</v>
      </c>
    </row>
    <row r="481" spans="1:10" x14ac:dyDescent="0.25">
      <c r="A481" s="6">
        <v>43167</v>
      </c>
      <c r="B481" s="7" t="s">
        <v>193</v>
      </c>
      <c r="C481" s="20" t="s">
        <v>9</v>
      </c>
      <c r="D481" s="9" t="s">
        <v>10</v>
      </c>
      <c r="E481" s="8">
        <v>24625</v>
      </c>
      <c r="F481" s="44">
        <f t="shared" si="7"/>
        <v>47.247644812832171</v>
      </c>
      <c r="G481" s="21" t="s">
        <v>35</v>
      </c>
      <c r="H481" s="22" t="s">
        <v>485</v>
      </c>
      <c r="I481" s="23" t="s">
        <v>8</v>
      </c>
      <c r="J481" s="47">
        <v>521.19000000000005</v>
      </c>
    </row>
    <row r="482" spans="1:10" x14ac:dyDescent="0.25">
      <c r="A482" s="6">
        <v>43167</v>
      </c>
      <c r="B482" s="7" t="s">
        <v>503</v>
      </c>
      <c r="C482" s="20" t="s">
        <v>21</v>
      </c>
      <c r="D482" s="9" t="s">
        <v>19</v>
      </c>
      <c r="E482" s="8">
        <v>40000</v>
      </c>
      <c r="F482" s="44">
        <f t="shared" si="7"/>
        <v>76.747443350793375</v>
      </c>
      <c r="G482" s="21" t="s">
        <v>20</v>
      </c>
      <c r="H482" s="22" t="s">
        <v>485</v>
      </c>
      <c r="I482" s="23" t="s">
        <v>8</v>
      </c>
      <c r="J482" s="47">
        <v>521.19000000000005</v>
      </c>
    </row>
    <row r="483" spans="1:10" x14ac:dyDescent="0.25">
      <c r="A483" s="6">
        <v>43167</v>
      </c>
      <c r="B483" s="7" t="s">
        <v>504</v>
      </c>
      <c r="C483" s="20" t="s">
        <v>21</v>
      </c>
      <c r="D483" s="9" t="s">
        <v>19</v>
      </c>
      <c r="E483" s="8">
        <v>42000</v>
      </c>
      <c r="F483" s="44">
        <f t="shared" si="7"/>
        <v>80.584815518333031</v>
      </c>
      <c r="G483" s="21" t="s">
        <v>20</v>
      </c>
      <c r="H483" s="22" t="s">
        <v>485</v>
      </c>
      <c r="I483" s="23" t="s">
        <v>8</v>
      </c>
      <c r="J483" s="47">
        <v>521.19000000000005</v>
      </c>
    </row>
    <row r="484" spans="1:10" x14ac:dyDescent="0.25">
      <c r="A484" s="6">
        <v>43167</v>
      </c>
      <c r="B484" s="7" t="s">
        <v>505</v>
      </c>
      <c r="C484" s="20" t="s">
        <v>21</v>
      </c>
      <c r="D484" s="9" t="s">
        <v>19</v>
      </c>
      <c r="E484" s="8">
        <v>30000</v>
      </c>
      <c r="F484" s="44">
        <f t="shared" si="7"/>
        <v>57.560582513095028</v>
      </c>
      <c r="G484" s="21" t="s">
        <v>20</v>
      </c>
      <c r="H484" s="22" t="s">
        <v>485</v>
      </c>
      <c r="I484" s="23" t="s">
        <v>8</v>
      </c>
      <c r="J484" s="47">
        <v>521.19000000000005</v>
      </c>
    </row>
    <row r="485" spans="1:10" x14ac:dyDescent="0.25">
      <c r="A485" s="6">
        <v>43167</v>
      </c>
      <c r="B485" s="7" t="s">
        <v>506</v>
      </c>
      <c r="C485" s="20" t="s">
        <v>21</v>
      </c>
      <c r="D485" s="9" t="s">
        <v>19</v>
      </c>
      <c r="E485" s="8">
        <v>50000</v>
      </c>
      <c r="F485" s="44">
        <f t="shared" si="7"/>
        <v>95.934304188491708</v>
      </c>
      <c r="G485" s="21" t="s">
        <v>20</v>
      </c>
      <c r="H485" s="22" t="s">
        <v>485</v>
      </c>
      <c r="I485" s="23" t="s">
        <v>8</v>
      </c>
      <c r="J485" s="47">
        <v>521.19000000000005</v>
      </c>
    </row>
    <row r="486" spans="1:10" x14ac:dyDescent="0.25">
      <c r="A486" s="6">
        <v>43167</v>
      </c>
      <c r="B486" s="7" t="s">
        <v>507</v>
      </c>
      <c r="C486" s="20" t="s">
        <v>21</v>
      </c>
      <c r="D486" s="9" t="s">
        <v>19</v>
      </c>
      <c r="E486" s="8">
        <v>70000</v>
      </c>
      <c r="F486" s="44">
        <f t="shared" si="7"/>
        <v>134.30802586388839</v>
      </c>
      <c r="G486" s="21" t="s">
        <v>20</v>
      </c>
      <c r="H486" s="22" t="s">
        <v>485</v>
      </c>
      <c r="I486" s="23" t="s">
        <v>8</v>
      </c>
      <c r="J486" s="47">
        <v>521.19000000000005</v>
      </c>
    </row>
    <row r="487" spans="1:10" x14ac:dyDescent="0.25">
      <c r="A487" s="6">
        <v>43168</v>
      </c>
      <c r="B487" s="7" t="s">
        <v>508</v>
      </c>
      <c r="C487" s="20" t="s">
        <v>12</v>
      </c>
      <c r="D487" s="5" t="s">
        <v>15</v>
      </c>
      <c r="E487" s="8">
        <v>6000</v>
      </c>
      <c r="F487" s="44">
        <f t="shared" si="7"/>
        <v>11.512116502619005</v>
      </c>
      <c r="G487" s="27" t="s">
        <v>16</v>
      </c>
      <c r="H487" s="22" t="s">
        <v>485</v>
      </c>
      <c r="I487" s="23" t="s">
        <v>8</v>
      </c>
      <c r="J487" s="47">
        <v>521.19000000000005</v>
      </c>
    </row>
    <row r="488" spans="1:10" x14ac:dyDescent="0.25">
      <c r="A488" s="6">
        <v>43168</v>
      </c>
      <c r="B488" s="7" t="s">
        <v>509</v>
      </c>
      <c r="C488" s="20" t="s">
        <v>12</v>
      </c>
      <c r="D488" s="5" t="s">
        <v>15</v>
      </c>
      <c r="E488" s="8">
        <v>13500</v>
      </c>
      <c r="F488" s="44">
        <f t="shared" si="7"/>
        <v>25.902262130892762</v>
      </c>
      <c r="G488" s="27" t="s">
        <v>16</v>
      </c>
      <c r="H488" s="22" t="s">
        <v>485</v>
      </c>
      <c r="I488" s="23" t="s">
        <v>8</v>
      </c>
      <c r="J488" s="47">
        <v>521.19000000000005</v>
      </c>
    </row>
    <row r="489" spans="1:10" x14ac:dyDescent="0.25">
      <c r="A489" s="6">
        <v>43168</v>
      </c>
      <c r="B489" s="7" t="s">
        <v>510</v>
      </c>
      <c r="C489" s="20" t="s">
        <v>12</v>
      </c>
      <c r="D489" s="5" t="s">
        <v>15</v>
      </c>
      <c r="E489" s="26">
        <v>12500</v>
      </c>
      <c r="F489" s="44">
        <f t="shared" si="7"/>
        <v>23.983576047122927</v>
      </c>
      <c r="G489" s="29" t="s">
        <v>17</v>
      </c>
      <c r="H489" s="22" t="s">
        <v>485</v>
      </c>
      <c r="I489" s="23" t="s">
        <v>8</v>
      </c>
      <c r="J489" s="47">
        <v>521.19000000000005</v>
      </c>
    </row>
    <row r="490" spans="1:10" x14ac:dyDescent="0.25">
      <c r="A490" s="6">
        <v>43168</v>
      </c>
      <c r="B490" s="7" t="s">
        <v>511</v>
      </c>
      <c r="C490" s="20" t="s">
        <v>12</v>
      </c>
      <c r="D490" s="5" t="s">
        <v>13</v>
      </c>
      <c r="E490" s="26">
        <v>2000</v>
      </c>
      <c r="F490" s="44">
        <f t="shared" si="7"/>
        <v>3.8373721675396686</v>
      </c>
      <c r="G490" s="29" t="s">
        <v>25</v>
      </c>
      <c r="H490" s="22" t="s">
        <v>485</v>
      </c>
      <c r="I490" s="23" t="s">
        <v>8</v>
      </c>
      <c r="J490" s="47">
        <v>521.19000000000005</v>
      </c>
    </row>
    <row r="491" spans="1:10" x14ac:dyDescent="0.25">
      <c r="A491" s="6">
        <v>43171</v>
      </c>
      <c r="B491" s="7" t="s">
        <v>512</v>
      </c>
      <c r="C491" s="20" t="s">
        <v>12</v>
      </c>
      <c r="D491" s="5" t="s">
        <v>15</v>
      </c>
      <c r="E491" s="26">
        <v>15000</v>
      </c>
      <c r="F491" s="44">
        <f t="shared" si="7"/>
        <v>28.780291256547514</v>
      </c>
      <c r="G491" s="29" t="s">
        <v>16</v>
      </c>
      <c r="H491" s="22" t="s">
        <v>485</v>
      </c>
      <c r="I491" s="23" t="s">
        <v>8</v>
      </c>
      <c r="J491" s="47">
        <v>521.19000000000005</v>
      </c>
    </row>
    <row r="492" spans="1:10" x14ac:dyDescent="0.25">
      <c r="A492" s="6">
        <v>43171</v>
      </c>
      <c r="B492" s="7" t="s">
        <v>513</v>
      </c>
      <c r="C492" s="20" t="s">
        <v>12</v>
      </c>
      <c r="D492" s="5" t="s">
        <v>15</v>
      </c>
      <c r="E492" s="26">
        <v>7000</v>
      </c>
      <c r="F492" s="44">
        <f t="shared" si="7"/>
        <v>13.43080258638884</v>
      </c>
      <c r="G492" s="29" t="s">
        <v>17</v>
      </c>
      <c r="H492" s="22" t="s">
        <v>485</v>
      </c>
      <c r="I492" s="23" t="s">
        <v>8</v>
      </c>
      <c r="J492" s="47">
        <v>521.19000000000005</v>
      </c>
    </row>
    <row r="493" spans="1:10" x14ac:dyDescent="0.25">
      <c r="A493" s="6">
        <v>43171</v>
      </c>
      <c r="B493" s="7" t="s">
        <v>514</v>
      </c>
      <c r="C493" s="20" t="s">
        <v>12</v>
      </c>
      <c r="D493" s="5" t="s">
        <v>19</v>
      </c>
      <c r="E493" s="26">
        <v>13000</v>
      </c>
      <c r="F493" s="44">
        <f t="shared" si="7"/>
        <v>24.942919089007844</v>
      </c>
      <c r="G493" s="29" t="s">
        <v>20</v>
      </c>
      <c r="H493" s="22" t="s">
        <v>485</v>
      </c>
      <c r="I493" s="23" t="s">
        <v>8</v>
      </c>
      <c r="J493" s="47">
        <v>521.19000000000005</v>
      </c>
    </row>
    <row r="494" spans="1:10" x14ac:dyDescent="0.25">
      <c r="A494" s="6">
        <v>43171</v>
      </c>
      <c r="B494" s="7" t="s">
        <v>515</v>
      </c>
      <c r="C494" s="20" t="s">
        <v>12</v>
      </c>
      <c r="D494" s="5" t="s">
        <v>13</v>
      </c>
      <c r="E494" s="26">
        <v>1000</v>
      </c>
      <c r="F494" s="44">
        <f t="shared" si="7"/>
        <v>1.9186860837698343</v>
      </c>
      <c r="G494" s="29" t="s">
        <v>25</v>
      </c>
      <c r="H494" s="22" t="s">
        <v>485</v>
      </c>
      <c r="I494" s="23" t="s">
        <v>8</v>
      </c>
      <c r="J494" s="47">
        <v>521.19000000000005</v>
      </c>
    </row>
    <row r="495" spans="1:10" x14ac:dyDescent="0.25">
      <c r="A495" s="6">
        <v>43171</v>
      </c>
      <c r="B495" s="7" t="s">
        <v>685</v>
      </c>
      <c r="C495" s="20" t="s">
        <v>12</v>
      </c>
      <c r="D495" s="5" t="s">
        <v>13</v>
      </c>
      <c r="E495" s="26">
        <v>28600</v>
      </c>
      <c r="F495" s="44">
        <f t="shared" si="7"/>
        <v>54.874421995817258</v>
      </c>
      <c r="G495" s="29" t="s">
        <v>25</v>
      </c>
      <c r="H495" s="22" t="s">
        <v>485</v>
      </c>
      <c r="I495" s="23" t="s">
        <v>8</v>
      </c>
      <c r="J495" s="47">
        <v>521.19000000000005</v>
      </c>
    </row>
    <row r="496" spans="1:10" x14ac:dyDescent="0.25">
      <c r="A496" s="6">
        <v>43171</v>
      </c>
      <c r="B496" s="7" t="s">
        <v>686</v>
      </c>
      <c r="C496" s="20" t="s">
        <v>26</v>
      </c>
      <c r="D496" s="5" t="s">
        <v>13</v>
      </c>
      <c r="E496" s="26">
        <v>48000</v>
      </c>
      <c r="F496" s="44">
        <f t="shared" si="7"/>
        <v>92.096932020952039</v>
      </c>
      <c r="G496" s="29" t="s">
        <v>25</v>
      </c>
      <c r="H496" s="22" t="s">
        <v>485</v>
      </c>
      <c r="I496" s="23" t="s">
        <v>8</v>
      </c>
      <c r="J496" s="47">
        <v>521.19000000000005</v>
      </c>
    </row>
    <row r="497" spans="1:10" x14ac:dyDescent="0.25">
      <c r="A497" s="6">
        <v>43171</v>
      </c>
      <c r="B497" s="7" t="s">
        <v>687</v>
      </c>
      <c r="C497" s="20" t="s">
        <v>27</v>
      </c>
      <c r="D497" s="5" t="s">
        <v>13</v>
      </c>
      <c r="E497" s="26">
        <v>9750</v>
      </c>
      <c r="F497" s="44">
        <f t="shared" si="7"/>
        <v>18.707189316755883</v>
      </c>
      <c r="G497" s="29" t="s">
        <v>25</v>
      </c>
      <c r="H497" s="22" t="s">
        <v>485</v>
      </c>
      <c r="I497" s="23" t="s">
        <v>8</v>
      </c>
      <c r="J497" s="47">
        <v>521.19000000000005</v>
      </c>
    </row>
    <row r="498" spans="1:10" x14ac:dyDescent="0.25">
      <c r="A498" s="6">
        <v>43171</v>
      </c>
      <c r="B498" s="7" t="s">
        <v>733</v>
      </c>
      <c r="C498" s="20" t="s">
        <v>14</v>
      </c>
      <c r="D498" s="5" t="s">
        <v>23</v>
      </c>
      <c r="E498" s="26">
        <v>10000</v>
      </c>
      <c r="F498" s="44">
        <f t="shared" si="7"/>
        <v>19.186860837698344</v>
      </c>
      <c r="G498" s="21" t="s">
        <v>35</v>
      </c>
      <c r="H498" s="22" t="s">
        <v>485</v>
      </c>
      <c r="I498" s="23" t="s">
        <v>8</v>
      </c>
      <c r="J498" s="47">
        <v>521.19000000000005</v>
      </c>
    </row>
    <row r="499" spans="1:10" x14ac:dyDescent="0.25">
      <c r="A499" s="6">
        <v>43171</v>
      </c>
      <c r="B499" s="7" t="s">
        <v>734</v>
      </c>
      <c r="C499" s="20" t="s">
        <v>14</v>
      </c>
      <c r="D499" s="5" t="s">
        <v>23</v>
      </c>
      <c r="E499" s="8">
        <v>5000</v>
      </c>
      <c r="F499" s="44">
        <f t="shared" si="7"/>
        <v>9.5934304188491719</v>
      </c>
      <c r="G499" s="21" t="s">
        <v>35</v>
      </c>
      <c r="H499" s="22" t="s">
        <v>485</v>
      </c>
      <c r="I499" s="23" t="s">
        <v>8</v>
      </c>
      <c r="J499" s="47">
        <v>521.19000000000005</v>
      </c>
    </row>
    <row r="500" spans="1:10" x14ac:dyDescent="0.25">
      <c r="A500" s="6">
        <v>43171</v>
      </c>
      <c r="B500" s="7" t="s">
        <v>735</v>
      </c>
      <c r="C500" s="20" t="s">
        <v>14</v>
      </c>
      <c r="D500" s="9" t="s">
        <v>19</v>
      </c>
      <c r="E500" s="8">
        <v>5000</v>
      </c>
      <c r="F500" s="44">
        <f t="shared" si="7"/>
        <v>9.5934304188491719</v>
      </c>
      <c r="G500" s="21" t="s">
        <v>35</v>
      </c>
      <c r="H500" s="22" t="s">
        <v>485</v>
      </c>
      <c r="I500" s="23" t="s">
        <v>8</v>
      </c>
      <c r="J500" s="47">
        <v>521.19000000000005</v>
      </c>
    </row>
    <row r="501" spans="1:10" x14ac:dyDescent="0.25">
      <c r="A501" s="6">
        <v>43171</v>
      </c>
      <c r="B501" s="7" t="s">
        <v>736</v>
      </c>
      <c r="C501" s="20" t="s">
        <v>14</v>
      </c>
      <c r="D501" s="9" t="s">
        <v>15</v>
      </c>
      <c r="E501" s="8">
        <v>5000</v>
      </c>
      <c r="F501" s="44">
        <f t="shared" si="7"/>
        <v>9.5934304188491719</v>
      </c>
      <c r="G501" s="21" t="s">
        <v>35</v>
      </c>
      <c r="H501" s="22" t="s">
        <v>485</v>
      </c>
      <c r="I501" s="23" t="s">
        <v>8</v>
      </c>
      <c r="J501" s="47">
        <v>521.19000000000005</v>
      </c>
    </row>
    <row r="502" spans="1:10" x14ac:dyDescent="0.25">
      <c r="A502" s="6">
        <v>43171</v>
      </c>
      <c r="B502" s="7" t="s">
        <v>737</v>
      </c>
      <c r="C502" s="20" t="s">
        <v>14</v>
      </c>
      <c r="D502" s="9" t="s">
        <v>15</v>
      </c>
      <c r="E502" s="8">
        <v>5000</v>
      </c>
      <c r="F502" s="44">
        <f t="shared" si="7"/>
        <v>9.5934304188491719</v>
      </c>
      <c r="G502" s="21" t="s">
        <v>35</v>
      </c>
      <c r="H502" s="22" t="s">
        <v>485</v>
      </c>
      <c r="I502" s="23" t="s">
        <v>8</v>
      </c>
      <c r="J502" s="47">
        <v>521.19000000000005</v>
      </c>
    </row>
    <row r="503" spans="1:10" x14ac:dyDescent="0.25">
      <c r="A503" s="6">
        <v>43171</v>
      </c>
      <c r="B503" s="7" t="s">
        <v>738</v>
      </c>
      <c r="C503" s="20" t="s">
        <v>14</v>
      </c>
      <c r="D503" s="9" t="s">
        <v>10</v>
      </c>
      <c r="E503" s="8">
        <v>5000</v>
      </c>
      <c r="F503" s="44">
        <f t="shared" si="7"/>
        <v>9.5934304188491719</v>
      </c>
      <c r="G503" s="21" t="s">
        <v>35</v>
      </c>
      <c r="H503" s="22" t="s">
        <v>485</v>
      </c>
      <c r="I503" s="23" t="s">
        <v>8</v>
      </c>
      <c r="J503" s="47">
        <v>521.19000000000005</v>
      </c>
    </row>
    <row r="504" spans="1:10" x14ac:dyDescent="0.25">
      <c r="A504" s="6">
        <v>43171</v>
      </c>
      <c r="B504" s="7" t="s">
        <v>739</v>
      </c>
      <c r="C504" s="20" t="s">
        <v>14</v>
      </c>
      <c r="D504" s="9" t="s">
        <v>13</v>
      </c>
      <c r="E504" s="8">
        <v>5000</v>
      </c>
      <c r="F504" s="44">
        <f t="shared" si="7"/>
        <v>9.5934304188491719</v>
      </c>
      <c r="G504" s="21" t="s">
        <v>35</v>
      </c>
      <c r="H504" s="22" t="s">
        <v>485</v>
      </c>
      <c r="I504" s="23" t="s">
        <v>8</v>
      </c>
      <c r="J504" s="47">
        <v>521.19000000000005</v>
      </c>
    </row>
    <row r="505" spans="1:10" x14ac:dyDescent="0.25">
      <c r="A505" s="6">
        <v>43171</v>
      </c>
      <c r="B505" s="7" t="s">
        <v>516</v>
      </c>
      <c r="C505" s="20" t="s">
        <v>12</v>
      </c>
      <c r="D505" s="9" t="s">
        <v>19</v>
      </c>
      <c r="E505" s="8">
        <v>1300</v>
      </c>
      <c r="F505" s="44">
        <f t="shared" si="7"/>
        <v>2.4942919089007844</v>
      </c>
      <c r="G505" s="18" t="s">
        <v>20</v>
      </c>
      <c r="H505" s="22" t="s">
        <v>485</v>
      </c>
      <c r="I505" s="23" t="s">
        <v>8</v>
      </c>
      <c r="J505" s="47">
        <v>521.19000000000005</v>
      </c>
    </row>
    <row r="506" spans="1:10" x14ac:dyDescent="0.25">
      <c r="A506" s="6">
        <v>43171</v>
      </c>
      <c r="B506" s="7" t="s">
        <v>688</v>
      </c>
      <c r="C506" s="20" t="s">
        <v>46</v>
      </c>
      <c r="D506" s="9" t="s">
        <v>10</v>
      </c>
      <c r="E506" s="8">
        <v>47500</v>
      </c>
      <c r="F506" s="44">
        <f t="shared" si="7"/>
        <v>91.137588979067132</v>
      </c>
      <c r="G506" s="18" t="s">
        <v>20</v>
      </c>
      <c r="H506" s="22" t="s">
        <v>485</v>
      </c>
      <c r="I506" s="23" t="s">
        <v>8</v>
      </c>
      <c r="J506" s="47">
        <v>521.19000000000005</v>
      </c>
    </row>
    <row r="507" spans="1:10" x14ac:dyDescent="0.25">
      <c r="A507" s="6">
        <v>43171</v>
      </c>
      <c r="B507" s="7" t="s">
        <v>517</v>
      </c>
      <c r="C507" s="20" t="s">
        <v>12</v>
      </c>
      <c r="D507" s="9" t="s">
        <v>10</v>
      </c>
      <c r="E507" s="8">
        <v>12500</v>
      </c>
      <c r="F507" s="44">
        <f t="shared" si="7"/>
        <v>23.983576047122927</v>
      </c>
      <c r="G507" s="21" t="s">
        <v>35</v>
      </c>
      <c r="H507" s="22" t="s">
        <v>485</v>
      </c>
      <c r="I507" s="23" t="s">
        <v>8</v>
      </c>
      <c r="J507" s="47">
        <v>521.19000000000005</v>
      </c>
    </row>
    <row r="508" spans="1:10" x14ac:dyDescent="0.25">
      <c r="A508" s="6">
        <v>43172</v>
      </c>
      <c r="B508" s="7" t="s">
        <v>518</v>
      </c>
      <c r="C508" s="20" t="s">
        <v>12</v>
      </c>
      <c r="D508" s="5" t="s">
        <v>15</v>
      </c>
      <c r="E508" s="8">
        <v>7000</v>
      </c>
      <c r="F508" s="44">
        <f t="shared" si="7"/>
        <v>13.43080258638884</v>
      </c>
      <c r="G508" s="27" t="s">
        <v>17</v>
      </c>
      <c r="H508" s="22" t="s">
        <v>485</v>
      </c>
      <c r="I508" s="23" t="s">
        <v>8</v>
      </c>
      <c r="J508" s="47">
        <v>521.19000000000005</v>
      </c>
    </row>
    <row r="509" spans="1:10" x14ac:dyDescent="0.25">
      <c r="A509" s="6">
        <v>43173</v>
      </c>
      <c r="B509" s="7" t="s">
        <v>519</v>
      </c>
      <c r="C509" s="20" t="s">
        <v>12</v>
      </c>
      <c r="D509" s="5" t="s">
        <v>15</v>
      </c>
      <c r="E509" s="8">
        <v>6000</v>
      </c>
      <c r="F509" s="44">
        <f t="shared" si="7"/>
        <v>11.512116502619005</v>
      </c>
      <c r="G509" s="27" t="s">
        <v>16</v>
      </c>
      <c r="H509" s="22" t="s">
        <v>485</v>
      </c>
      <c r="I509" s="23" t="s">
        <v>8</v>
      </c>
      <c r="J509" s="47">
        <v>521.19000000000005</v>
      </c>
    </row>
    <row r="510" spans="1:10" x14ac:dyDescent="0.25">
      <c r="A510" s="6">
        <v>43175</v>
      </c>
      <c r="B510" s="7" t="s">
        <v>520</v>
      </c>
      <c r="C510" s="20" t="s">
        <v>12</v>
      </c>
      <c r="D510" s="5" t="s">
        <v>13</v>
      </c>
      <c r="E510" s="8">
        <v>14000</v>
      </c>
      <c r="F510" s="44">
        <f t="shared" si="7"/>
        <v>26.861605172777679</v>
      </c>
      <c r="G510" s="27" t="s">
        <v>181</v>
      </c>
      <c r="H510" s="22" t="s">
        <v>485</v>
      </c>
      <c r="I510" s="23" t="s">
        <v>8</v>
      </c>
      <c r="J510" s="47">
        <v>521.19000000000005</v>
      </c>
    </row>
    <row r="511" spans="1:10" x14ac:dyDescent="0.25">
      <c r="A511" s="6">
        <v>43175</v>
      </c>
      <c r="B511" s="7" t="s">
        <v>521</v>
      </c>
      <c r="C511" s="20" t="s">
        <v>26</v>
      </c>
      <c r="D511" s="5" t="s">
        <v>13</v>
      </c>
      <c r="E511" s="8">
        <v>27500</v>
      </c>
      <c r="F511" s="44">
        <f t="shared" si="7"/>
        <v>52.763867303670438</v>
      </c>
      <c r="G511" s="27" t="s">
        <v>181</v>
      </c>
      <c r="H511" s="22" t="s">
        <v>485</v>
      </c>
      <c r="I511" s="23" t="s">
        <v>8</v>
      </c>
      <c r="J511" s="47">
        <v>521.19000000000005</v>
      </c>
    </row>
    <row r="512" spans="1:10" x14ac:dyDescent="0.25">
      <c r="A512" s="6">
        <v>43175</v>
      </c>
      <c r="B512" s="7" t="s">
        <v>522</v>
      </c>
      <c r="C512" s="20" t="s">
        <v>12</v>
      </c>
      <c r="D512" s="5" t="s">
        <v>15</v>
      </c>
      <c r="E512" s="8">
        <v>15500</v>
      </c>
      <c r="F512" s="44">
        <f t="shared" ref="F512:F575" si="8">+E512/J512</f>
        <v>29.739634298432431</v>
      </c>
      <c r="G512" s="29" t="s">
        <v>16</v>
      </c>
      <c r="H512" s="22" t="s">
        <v>485</v>
      </c>
      <c r="I512" s="23" t="s">
        <v>8</v>
      </c>
      <c r="J512" s="47">
        <v>521.19000000000005</v>
      </c>
    </row>
    <row r="513" spans="1:10" x14ac:dyDescent="0.25">
      <c r="A513" s="6">
        <v>43178</v>
      </c>
      <c r="B513" s="7" t="s">
        <v>689</v>
      </c>
      <c r="C513" s="20" t="s">
        <v>12</v>
      </c>
      <c r="D513" s="5" t="s">
        <v>15</v>
      </c>
      <c r="E513" s="8">
        <v>43700</v>
      </c>
      <c r="F513" s="44">
        <f t="shared" si="8"/>
        <v>83.84658186074175</v>
      </c>
      <c r="G513" s="29" t="s">
        <v>16</v>
      </c>
      <c r="H513" s="22" t="s">
        <v>485</v>
      </c>
      <c r="I513" s="23" t="s">
        <v>8</v>
      </c>
      <c r="J513" s="47">
        <v>521.19000000000005</v>
      </c>
    </row>
    <row r="514" spans="1:10" x14ac:dyDescent="0.25">
      <c r="A514" s="6">
        <v>43178</v>
      </c>
      <c r="B514" s="7" t="s">
        <v>690</v>
      </c>
      <c r="C514" s="20" t="s">
        <v>26</v>
      </c>
      <c r="D514" s="5" t="s">
        <v>15</v>
      </c>
      <c r="E514" s="8">
        <v>207000</v>
      </c>
      <c r="F514" s="44">
        <f t="shared" si="8"/>
        <v>397.16801934035567</v>
      </c>
      <c r="G514" s="29" t="s">
        <v>16</v>
      </c>
      <c r="H514" s="22" t="s">
        <v>485</v>
      </c>
      <c r="I514" s="23" t="s">
        <v>8</v>
      </c>
      <c r="J514" s="47">
        <v>521.19000000000005</v>
      </c>
    </row>
    <row r="515" spans="1:10" x14ac:dyDescent="0.25">
      <c r="A515" s="6">
        <v>43178</v>
      </c>
      <c r="B515" s="7" t="s">
        <v>691</v>
      </c>
      <c r="C515" s="20" t="s">
        <v>14</v>
      </c>
      <c r="D515" s="5" t="s">
        <v>15</v>
      </c>
      <c r="E515" s="8">
        <v>25000</v>
      </c>
      <c r="F515" s="44">
        <f t="shared" si="8"/>
        <v>47.967152094245854</v>
      </c>
      <c r="G515" s="29" t="s">
        <v>16</v>
      </c>
      <c r="H515" s="22" t="s">
        <v>485</v>
      </c>
      <c r="I515" s="23" t="s">
        <v>8</v>
      </c>
      <c r="J515" s="47">
        <v>521.19000000000005</v>
      </c>
    </row>
    <row r="516" spans="1:10" x14ac:dyDescent="0.25">
      <c r="A516" s="6">
        <v>43178</v>
      </c>
      <c r="B516" s="7" t="s">
        <v>523</v>
      </c>
      <c r="C516" s="20" t="s">
        <v>12</v>
      </c>
      <c r="D516" s="5" t="s">
        <v>10</v>
      </c>
      <c r="E516" s="8">
        <v>3800</v>
      </c>
      <c r="F516" s="44">
        <f t="shared" si="8"/>
        <v>7.2910071183253704</v>
      </c>
      <c r="G516" s="29" t="s">
        <v>35</v>
      </c>
      <c r="H516" s="22" t="s">
        <v>485</v>
      </c>
      <c r="I516" s="23" t="s">
        <v>8</v>
      </c>
      <c r="J516" s="47">
        <v>521.19000000000005</v>
      </c>
    </row>
    <row r="517" spans="1:10" x14ac:dyDescent="0.25">
      <c r="A517" s="6">
        <v>43178</v>
      </c>
      <c r="B517" s="7" t="s">
        <v>740</v>
      </c>
      <c r="C517" s="20" t="s">
        <v>14</v>
      </c>
      <c r="D517" s="5" t="s">
        <v>10</v>
      </c>
      <c r="E517" s="8">
        <v>5000</v>
      </c>
      <c r="F517" s="44">
        <f t="shared" si="8"/>
        <v>9.5934304188491719</v>
      </c>
      <c r="G517" s="27" t="s">
        <v>35</v>
      </c>
      <c r="H517" s="22" t="s">
        <v>485</v>
      </c>
      <c r="I517" s="23" t="s">
        <v>8</v>
      </c>
      <c r="J517" s="47">
        <v>521.19000000000005</v>
      </c>
    </row>
    <row r="518" spans="1:10" x14ac:dyDescent="0.25">
      <c r="A518" s="6">
        <v>43178</v>
      </c>
      <c r="B518" s="7" t="s">
        <v>741</v>
      </c>
      <c r="C518" s="20" t="s">
        <v>14</v>
      </c>
      <c r="D518" s="5" t="s">
        <v>23</v>
      </c>
      <c r="E518" s="8">
        <v>10000</v>
      </c>
      <c r="F518" s="44">
        <f t="shared" si="8"/>
        <v>19.186860837698344</v>
      </c>
      <c r="G518" s="27" t="s">
        <v>35</v>
      </c>
      <c r="H518" s="22" t="s">
        <v>485</v>
      </c>
      <c r="I518" s="23" t="s">
        <v>8</v>
      </c>
      <c r="J518" s="47">
        <v>521.19000000000005</v>
      </c>
    </row>
    <row r="519" spans="1:10" x14ac:dyDescent="0.25">
      <c r="A519" s="6">
        <v>43178</v>
      </c>
      <c r="B519" s="7" t="s">
        <v>742</v>
      </c>
      <c r="C519" s="20" t="s">
        <v>14</v>
      </c>
      <c r="D519" s="5" t="s">
        <v>23</v>
      </c>
      <c r="E519" s="8">
        <v>5000</v>
      </c>
      <c r="F519" s="44">
        <f t="shared" si="8"/>
        <v>9.5934304188491719</v>
      </c>
      <c r="G519" s="27" t="s">
        <v>35</v>
      </c>
      <c r="H519" s="22" t="s">
        <v>485</v>
      </c>
      <c r="I519" s="23" t="s">
        <v>8</v>
      </c>
      <c r="J519" s="47">
        <v>521.19000000000005</v>
      </c>
    </row>
    <row r="520" spans="1:10" x14ac:dyDescent="0.25">
      <c r="A520" s="6">
        <v>43178</v>
      </c>
      <c r="B520" s="7" t="s">
        <v>743</v>
      </c>
      <c r="C520" s="20" t="s">
        <v>14</v>
      </c>
      <c r="D520" s="5" t="s">
        <v>19</v>
      </c>
      <c r="E520" s="8">
        <v>5000</v>
      </c>
      <c r="F520" s="44">
        <f t="shared" si="8"/>
        <v>9.5934304188491719</v>
      </c>
      <c r="G520" s="27" t="s">
        <v>35</v>
      </c>
      <c r="H520" s="22" t="s">
        <v>485</v>
      </c>
      <c r="I520" s="23" t="s">
        <v>8</v>
      </c>
      <c r="J520" s="47">
        <v>521.19000000000005</v>
      </c>
    </row>
    <row r="521" spans="1:10" x14ac:dyDescent="0.25">
      <c r="A521" s="6">
        <v>43178</v>
      </c>
      <c r="B521" s="7" t="s">
        <v>744</v>
      </c>
      <c r="C521" s="20" t="s">
        <v>14</v>
      </c>
      <c r="D521" s="5" t="s">
        <v>15</v>
      </c>
      <c r="E521" s="8">
        <v>5000</v>
      </c>
      <c r="F521" s="44">
        <f t="shared" si="8"/>
        <v>9.5934304188491719</v>
      </c>
      <c r="G521" s="27" t="s">
        <v>35</v>
      </c>
      <c r="H521" s="22" t="s">
        <v>485</v>
      </c>
      <c r="I521" s="23" t="s">
        <v>8</v>
      </c>
      <c r="J521" s="47">
        <v>521.19000000000005</v>
      </c>
    </row>
    <row r="522" spans="1:10" x14ac:dyDescent="0.25">
      <c r="A522" s="6">
        <v>43178</v>
      </c>
      <c r="B522" s="7" t="s">
        <v>745</v>
      </c>
      <c r="C522" s="20" t="s">
        <v>14</v>
      </c>
      <c r="D522" s="5" t="s">
        <v>15</v>
      </c>
      <c r="E522" s="8">
        <v>5000</v>
      </c>
      <c r="F522" s="44">
        <f t="shared" si="8"/>
        <v>9.5934304188491719</v>
      </c>
      <c r="G522" s="27" t="s">
        <v>35</v>
      </c>
      <c r="H522" s="22" t="s">
        <v>485</v>
      </c>
      <c r="I522" s="23" t="s">
        <v>8</v>
      </c>
      <c r="J522" s="47">
        <v>521.19000000000005</v>
      </c>
    </row>
    <row r="523" spans="1:10" x14ac:dyDescent="0.25">
      <c r="A523" s="6">
        <v>43178</v>
      </c>
      <c r="B523" s="7" t="s">
        <v>746</v>
      </c>
      <c r="C523" s="20" t="s">
        <v>14</v>
      </c>
      <c r="D523" s="5" t="s">
        <v>13</v>
      </c>
      <c r="E523" s="8">
        <v>5000</v>
      </c>
      <c r="F523" s="44">
        <f t="shared" si="8"/>
        <v>9.5934304188491719</v>
      </c>
      <c r="G523" s="27" t="s">
        <v>35</v>
      </c>
      <c r="H523" s="22" t="s">
        <v>485</v>
      </c>
      <c r="I523" s="23" t="s">
        <v>8</v>
      </c>
      <c r="J523" s="47">
        <v>521.19000000000005</v>
      </c>
    </row>
    <row r="524" spans="1:10" x14ac:dyDescent="0.25">
      <c r="A524" s="6">
        <v>43178</v>
      </c>
      <c r="B524" s="7" t="s">
        <v>524</v>
      </c>
      <c r="C524" s="20" t="s">
        <v>12</v>
      </c>
      <c r="D524" s="5" t="s">
        <v>19</v>
      </c>
      <c r="E524" s="8">
        <v>13000</v>
      </c>
      <c r="F524" s="44">
        <f t="shared" si="8"/>
        <v>24.942919089007844</v>
      </c>
      <c r="G524" s="27" t="s">
        <v>20</v>
      </c>
      <c r="H524" s="22" t="s">
        <v>485</v>
      </c>
      <c r="I524" s="23" t="s">
        <v>8</v>
      </c>
      <c r="J524" s="47">
        <v>521.19000000000005</v>
      </c>
    </row>
    <row r="525" spans="1:10" x14ac:dyDescent="0.25">
      <c r="A525" s="6">
        <v>43178</v>
      </c>
      <c r="B525" s="7" t="s">
        <v>525</v>
      </c>
      <c r="C525" s="20" t="s">
        <v>12</v>
      </c>
      <c r="D525" s="5" t="s">
        <v>15</v>
      </c>
      <c r="E525" s="8">
        <v>7000</v>
      </c>
      <c r="F525" s="44">
        <f t="shared" si="8"/>
        <v>13.43080258638884</v>
      </c>
      <c r="G525" s="27" t="s">
        <v>17</v>
      </c>
      <c r="H525" s="22" t="s">
        <v>485</v>
      </c>
      <c r="I525" s="23" t="s">
        <v>8</v>
      </c>
      <c r="J525" s="47">
        <v>521.19000000000005</v>
      </c>
    </row>
    <row r="526" spans="1:10" x14ac:dyDescent="0.25">
      <c r="A526" s="6">
        <v>43178</v>
      </c>
      <c r="B526" s="7" t="s">
        <v>526</v>
      </c>
      <c r="C526" s="20" t="s">
        <v>12</v>
      </c>
      <c r="D526" s="5" t="s">
        <v>10</v>
      </c>
      <c r="E526" s="8">
        <v>12500</v>
      </c>
      <c r="F526" s="44">
        <f t="shared" si="8"/>
        <v>23.983576047122927</v>
      </c>
      <c r="G526" s="27" t="s">
        <v>35</v>
      </c>
      <c r="H526" s="22" t="s">
        <v>485</v>
      </c>
      <c r="I526" s="23" t="s">
        <v>8</v>
      </c>
      <c r="J526" s="47">
        <v>521.19000000000005</v>
      </c>
    </row>
    <row r="527" spans="1:10" x14ac:dyDescent="0.25">
      <c r="A527" s="6">
        <v>43178</v>
      </c>
      <c r="B527" s="7" t="s">
        <v>692</v>
      </c>
      <c r="C527" s="20" t="s">
        <v>12</v>
      </c>
      <c r="D527" s="5" t="s">
        <v>13</v>
      </c>
      <c r="E527" s="8">
        <v>26600</v>
      </c>
      <c r="F527" s="44">
        <f t="shared" si="8"/>
        <v>51.037049828277588</v>
      </c>
      <c r="G527" s="27" t="s">
        <v>25</v>
      </c>
      <c r="H527" s="22" t="s">
        <v>485</v>
      </c>
      <c r="I527" s="23" t="s">
        <v>8</v>
      </c>
      <c r="J527" s="47">
        <v>521.19000000000005</v>
      </c>
    </row>
    <row r="528" spans="1:10" x14ac:dyDescent="0.25">
      <c r="A528" s="6">
        <v>43178</v>
      </c>
      <c r="B528" s="7" t="s">
        <v>693</v>
      </c>
      <c r="C528" s="20" t="s">
        <v>26</v>
      </c>
      <c r="D528" s="5" t="s">
        <v>13</v>
      </c>
      <c r="E528" s="8">
        <v>38000</v>
      </c>
      <c r="F528" s="44">
        <f t="shared" si="8"/>
        <v>72.910071183253706</v>
      </c>
      <c r="G528" s="27" t="s">
        <v>25</v>
      </c>
      <c r="H528" s="22" t="s">
        <v>485</v>
      </c>
      <c r="I528" s="23" t="s">
        <v>8</v>
      </c>
      <c r="J528" s="47">
        <v>521.19000000000005</v>
      </c>
    </row>
    <row r="529" spans="1:10" x14ac:dyDescent="0.25">
      <c r="A529" s="6">
        <v>43178</v>
      </c>
      <c r="B529" s="7" t="s">
        <v>694</v>
      </c>
      <c r="C529" s="20" t="s">
        <v>27</v>
      </c>
      <c r="D529" s="5" t="s">
        <v>13</v>
      </c>
      <c r="E529" s="8">
        <v>10000</v>
      </c>
      <c r="F529" s="44">
        <f t="shared" si="8"/>
        <v>19.186860837698344</v>
      </c>
      <c r="G529" s="27" t="s">
        <v>25</v>
      </c>
      <c r="H529" s="22" t="s">
        <v>485</v>
      </c>
      <c r="I529" s="23" t="s">
        <v>8</v>
      </c>
      <c r="J529" s="47">
        <v>521.19000000000005</v>
      </c>
    </row>
    <row r="530" spans="1:10" x14ac:dyDescent="0.25">
      <c r="A530" s="6">
        <v>43178</v>
      </c>
      <c r="B530" s="7" t="s">
        <v>527</v>
      </c>
      <c r="C530" s="20" t="s">
        <v>12</v>
      </c>
      <c r="D530" s="5" t="s">
        <v>13</v>
      </c>
      <c r="E530" s="8">
        <v>1700</v>
      </c>
      <c r="F530" s="44">
        <f t="shared" si="8"/>
        <v>3.261766342408718</v>
      </c>
      <c r="G530" s="27" t="s">
        <v>25</v>
      </c>
      <c r="H530" s="22" t="s">
        <v>485</v>
      </c>
      <c r="I530" s="23" t="s">
        <v>8</v>
      </c>
      <c r="J530" s="47">
        <v>521.19000000000005</v>
      </c>
    </row>
    <row r="531" spans="1:10" x14ac:dyDescent="0.25">
      <c r="A531" s="6">
        <v>43178</v>
      </c>
      <c r="B531" s="7" t="s">
        <v>528</v>
      </c>
      <c r="C531" s="52" t="s">
        <v>9</v>
      </c>
      <c r="D531" s="36" t="s">
        <v>10</v>
      </c>
      <c r="E531" s="8">
        <v>5000</v>
      </c>
      <c r="F531" s="44">
        <f t="shared" si="8"/>
        <v>9.5934304188491719</v>
      </c>
      <c r="G531" s="27" t="s">
        <v>25</v>
      </c>
      <c r="H531" s="22" t="s">
        <v>485</v>
      </c>
      <c r="I531" s="23" t="s">
        <v>8</v>
      </c>
      <c r="J531" s="47">
        <v>521.19000000000005</v>
      </c>
    </row>
    <row r="532" spans="1:10" x14ac:dyDescent="0.25">
      <c r="A532" s="6">
        <v>43179</v>
      </c>
      <c r="B532" s="7" t="s">
        <v>529</v>
      </c>
      <c r="C532" s="20" t="s">
        <v>29</v>
      </c>
      <c r="D532" s="5" t="s">
        <v>10</v>
      </c>
      <c r="E532" s="8">
        <v>5500</v>
      </c>
      <c r="F532" s="44">
        <f t="shared" si="8"/>
        <v>10.552773460734088</v>
      </c>
      <c r="G532" s="27" t="s">
        <v>35</v>
      </c>
      <c r="H532" s="22" t="s">
        <v>485</v>
      </c>
      <c r="I532" s="23" t="s">
        <v>8</v>
      </c>
      <c r="J532" s="47">
        <v>521.19000000000005</v>
      </c>
    </row>
    <row r="533" spans="1:10" x14ac:dyDescent="0.25">
      <c r="A533" s="6">
        <v>43179</v>
      </c>
      <c r="B533" s="7" t="s">
        <v>530</v>
      </c>
      <c r="C533" s="20" t="s">
        <v>12</v>
      </c>
      <c r="D533" s="5" t="s">
        <v>10</v>
      </c>
      <c r="E533" s="8">
        <v>500</v>
      </c>
      <c r="F533" s="44">
        <f t="shared" si="8"/>
        <v>0.95934304188491715</v>
      </c>
      <c r="G533" s="27" t="s">
        <v>35</v>
      </c>
      <c r="H533" s="22" t="s">
        <v>485</v>
      </c>
      <c r="I533" s="23" t="s">
        <v>8</v>
      </c>
      <c r="J533" s="47">
        <v>521.19000000000005</v>
      </c>
    </row>
    <row r="534" spans="1:10" x14ac:dyDescent="0.25">
      <c r="A534" s="6">
        <v>43180</v>
      </c>
      <c r="B534" s="7" t="s">
        <v>531</v>
      </c>
      <c r="C534" s="20" t="s">
        <v>28</v>
      </c>
      <c r="D534" s="5" t="s">
        <v>10</v>
      </c>
      <c r="E534" s="8">
        <v>29000</v>
      </c>
      <c r="F534" s="44">
        <f t="shared" si="8"/>
        <v>55.641896429325193</v>
      </c>
      <c r="G534" s="27" t="s">
        <v>35</v>
      </c>
      <c r="H534" s="22" t="s">
        <v>485</v>
      </c>
      <c r="I534" s="23" t="s">
        <v>8</v>
      </c>
      <c r="J534" s="47">
        <v>521.19000000000005</v>
      </c>
    </row>
    <row r="535" spans="1:10" x14ac:dyDescent="0.25">
      <c r="A535" s="6">
        <v>43180</v>
      </c>
      <c r="B535" s="7" t="s">
        <v>532</v>
      </c>
      <c r="C535" s="20" t="s">
        <v>12</v>
      </c>
      <c r="D535" s="5" t="s">
        <v>10</v>
      </c>
      <c r="E535" s="8">
        <v>1500</v>
      </c>
      <c r="F535" s="44">
        <f t="shared" si="8"/>
        <v>2.8780291256547512</v>
      </c>
      <c r="G535" s="27" t="s">
        <v>35</v>
      </c>
      <c r="H535" s="22" t="s">
        <v>485</v>
      </c>
      <c r="I535" s="23" t="s">
        <v>8</v>
      </c>
      <c r="J535" s="47">
        <v>521.19000000000005</v>
      </c>
    </row>
    <row r="536" spans="1:10" x14ac:dyDescent="0.25">
      <c r="A536" s="6">
        <v>43180</v>
      </c>
      <c r="B536" s="7" t="s">
        <v>533</v>
      </c>
      <c r="C536" s="20" t="s">
        <v>12</v>
      </c>
      <c r="D536" s="5" t="s">
        <v>15</v>
      </c>
      <c r="E536" s="8">
        <v>130000</v>
      </c>
      <c r="F536" s="44">
        <f t="shared" si="8"/>
        <v>249.42919089007844</v>
      </c>
      <c r="G536" s="27" t="s">
        <v>16</v>
      </c>
      <c r="H536" s="22" t="s">
        <v>485</v>
      </c>
      <c r="I536" s="23" t="s">
        <v>8</v>
      </c>
      <c r="J536" s="47">
        <v>521.19000000000005</v>
      </c>
    </row>
    <row r="537" spans="1:10" x14ac:dyDescent="0.25">
      <c r="A537" s="6">
        <v>43180</v>
      </c>
      <c r="B537" s="7" t="s">
        <v>695</v>
      </c>
      <c r="C537" s="20" t="s">
        <v>14</v>
      </c>
      <c r="D537" s="5" t="s">
        <v>15</v>
      </c>
      <c r="E537" s="8">
        <v>1000</v>
      </c>
      <c r="F537" s="44">
        <f t="shared" si="8"/>
        <v>1.9186860837698343</v>
      </c>
      <c r="G537" s="27" t="s">
        <v>16</v>
      </c>
      <c r="H537" s="22" t="s">
        <v>485</v>
      </c>
      <c r="I537" s="23" t="s">
        <v>8</v>
      </c>
      <c r="J537" s="47">
        <v>521.19000000000005</v>
      </c>
    </row>
    <row r="538" spans="1:10" x14ac:dyDescent="0.25">
      <c r="A538" s="6">
        <v>43180</v>
      </c>
      <c r="B538" s="7" t="s">
        <v>534</v>
      </c>
      <c r="C538" s="20" t="s">
        <v>46</v>
      </c>
      <c r="D538" s="9" t="s">
        <v>10</v>
      </c>
      <c r="E538" s="8">
        <v>2200</v>
      </c>
      <c r="F538" s="44">
        <f t="shared" si="8"/>
        <v>4.2211093842936354</v>
      </c>
      <c r="G538" s="27" t="s">
        <v>20</v>
      </c>
      <c r="H538" s="22" t="s">
        <v>485</v>
      </c>
      <c r="I538" s="23" t="s">
        <v>8</v>
      </c>
      <c r="J538" s="47">
        <v>521.19000000000005</v>
      </c>
    </row>
    <row r="539" spans="1:10" x14ac:dyDescent="0.25">
      <c r="A539" s="6">
        <v>43180</v>
      </c>
      <c r="B539" s="7" t="s">
        <v>747</v>
      </c>
      <c r="C539" s="20" t="s">
        <v>12</v>
      </c>
      <c r="D539" s="5" t="s">
        <v>19</v>
      </c>
      <c r="E539" s="8">
        <v>200</v>
      </c>
      <c r="F539" s="44">
        <f t="shared" si="8"/>
        <v>0.38373721675396683</v>
      </c>
      <c r="G539" s="27" t="s">
        <v>20</v>
      </c>
      <c r="H539" s="22" t="s">
        <v>485</v>
      </c>
      <c r="I539" s="23" t="s">
        <v>8</v>
      </c>
      <c r="J539" s="47">
        <v>521.19000000000005</v>
      </c>
    </row>
    <row r="540" spans="1:10" x14ac:dyDescent="0.25">
      <c r="A540" s="6">
        <v>43180</v>
      </c>
      <c r="B540" s="7" t="s">
        <v>535</v>
      </c>
      <c r="C540" s="20" t="s">
        <v>9</v>
      </c>
      <c r="D540" s="5" t="s">
        <v>10</v>
      </c>
      <c r="E540" s="8">
        <v>1500</v>
      </c>
      <c r="F540" s="44">
        <f t="shared" si="8"/>
        <v>2.8780291256547512</v>
      </c>
      <c r="G540" s="27" t="s">
        <v>20</v>
      </c>
      <c r="H540" s="22" t="s">
        <v>485</v>
      </c>
      <c r="I540" s="23" t="s">
        <v>8</v>
      </c>
      <c r="J540" s="47">
        <v>521.19000000000005</v>
      </c>
    </row>
    <row r="541" spans="1:10" x14ac:dyDescent="0.25">
      <c r="A541" s="6">
        <v>43181</v>
      </c>
      <c r="B541" s="7" t="s">
        <v>536</v>
      </c>
      <c r="C541" s="20" t="s">
        <v>12</v>
      </c>
      <c r="D541" s="5" t="s">
        <v>13</v>
      </c>
      <c r="E541" s="8">
        <v>20000</v>
      </c>
      <c r="F541" s="44">
        <f t="shared" si="8"/>
        <v>38.373721675396688</v>
      </c>
      <c r="G541" s="27" t="s">
        <v>24</v>
      </c>
      <c r="H541" s="22" t="s">
        <v>485</v>
      </c>
      <c r="I541" s="23" t="s">
        <v>8</v>
      </c>
      <c r="J541" s="47">
        <v>521.19000000000005</v>
      </c>
    </row>
    <row r="542" spans="1:10" x14ac:dyDescent="0.25">
      <c r="A542" s="6">
        <v>43181</v>
      </c>
      <c r="B542" s="7" t="s">
        <v>748</v>
      </c>
      <c r="C542" s="20" t="s">
        <v>12</v>
      </c>
      <c r="D542" s="5" t="s">
        <v>13</v>
      </c>
      <c r="E542" s="8">
        <v>31500</v>
      </c>
      <c r="F542" s="44">
        <f t="shared" si="8"/>
        <v>60.438611638749776</v>
      </c>
      <c r="G542" s="27" t="s">
        <v>181</v>
      </c>
      <c r="H542" s="22" t="s">
        <v>485</v>
      </c>
      <c r="I542" s="23" t="s">
        <v>8</v>
      </c>
      <c r="J542" s="47">
        <v>521.19000000000005</v>
      </c>
    </row>
    <row r="543" spans="1:10" x14ac:dyDescent="0.25">
      <c r="A543" s="6">
        <v>43181</v>
      </c>
      <c r="B543" s="7" t="s">
        <v>749</v>
      </c>
      <c r="C543" s="20" t="s">
        <v>26</v>
      </c>
      <c r="D543" s="5" t="s">
        <v>13</v>
      </c>
      <c r="E543" s="8">
        <v>42000</v>
      </c>
      <c r="F543" s="44">
        <f t="shared" si="8"/>
        <v>80.584815518333031</v>
      </c>
      <c r="G543" s="27" t="s">
        <v>181</v>
      </c>
      <c r="H543" s="22" t="s">
        <v>485</v>
      </c>
      <c r="I543" s="23" t="s">
        <v>8</v>
      </c>
      <c r="J543" s="47">
        <v>521.19000000000005</v>
      </c>
    </row>
    <row r="544" spans="1:10" x14ac:dyDescent="0.25">
      <c r="A544" s="6">
        <v>43182</v>
      </c>
      <c r="B544" s="7" t="s">
        <v>696</v>
      </c>
      <c r="C544" s="20" t="s">
        <v>12</v>
      </c>
      <c r="D544" s="5" t="s">
        <v>19</v>
      </c>
      <c r="E544" s="8">
        <v>6000</v>
      </c>
      <c r="F544" s="44">
        <f t="shared" si="8"/>
        <v>11.512116502619005</v>
      </c>
      <c r="G544" s="27" t="s">
        <v>697</v>
      </c>
      <c r="H544" s="22" t="s">
        <v>485</v>
      </c>
      <c r="I544" s="23" t="s">
        <v>8</v>
      </c>
      <c r="J544" s="47">
        <v>521.19000000000005</v>
      </c>
    </row>
    <row r="545" spans="1:10" x14ac:dyDescent="0.25">
      <c r="A545" s="6">
        <v>43182</v>
      </c>
      <c r="B545" s="7" t="s">
        <v>698</v>
      </c>
      <c r="C545" s="20" t="s">
        <v>12</v>
      </c>
      <c r="D545" s="5" t="s">
        <v>13</v>
      </c>
      <c r="E545" s="8">
        <v>23300</v>
      </c>
      <c r="F545" s="44">
        <f t="shared" si="8"/>
        <v>44.705385751837134</v>
      </c>
      <c r="G545" s="27" t="s">
        <v>25</v>
      </c>
      <c r="H545" s="22" t="s">
        <v>485</v>
      </c>
      <c r="I545" s="23" t="s">
        <v>8</v>
      </c>
      <c r="J545" s="47">
        <v>521.19000000000005</v>
      </c>
    </row>
    <row r="546" spans="1:10" x14ac:dyDescent="0.25">
      <c r="A546" s="6">
        <v>43182</v>
      </c>
      <c r="B546" s="7" t="s">
        <v>699</v>
      </c>
      <c r="C546" s="20" t="s">
        <v>26</v>
      </c>
      <c r="D546" s="5" t="s">
        <v>13</v>
      </c>
      <c r="E546" s="8">
        <v>43000</v>
      </c>
      <c r="F546" s="44">
        <f t="shared" si="8"/>
        <v>82.503501602102872</v>
      </c>
      <c r="G546" s="27" t="s">
        <v>25</v>
      </c>
      <c r="H546" s="22" t="s">
        <v>485</v>
      </c>
      <c r="I546" s="23" t="s">
        <v>8</v>
      </c>
      <c r="J546" s="47">
        <v>521.19000000000005</v>
      </c>
    </row>
    <row r="547" spans="1:10" x14ac:dyDescent="0.25">
      <c r="A547" s="6">
        <v>43182</v>
      </c>
      <c r="B547" s="7" t="s">
        <v>700</v>
      </c>
      <c r="C547" s="20" t="s">
        <v>27</v>
      </c>
      <c r="D547" s="5" t="s">
        <v>13</v>
      </c>
      <c r="E547" s="8">
        <v>7500</v>
      </c>
      <c r="F547" s="44">
        <f t="shared" si="8"/>
        <v>14.390145628273757</v>
      </c>
      <c r="G547" s="27" t="s">
        <v>25</v>
      </c>
      <c r="H547" s="22" t="s">
        <v>485</v>
      </c>
      <c r="I547" s="23" t="s">
        <v>8</v>
      </c>
      <c r="J547" s="47">
        <v>521.19000000000005</v>
      </c>
    </row>
    <row r="548" spans="1:10" x14ac:dyDescent="0.25">
      <c r="A548" s="6">
        <v>43182</v>
      </c>
      <c r="B548" s="7" t="s">
        <v>701</v>
      </c>
      <c r="C548" s="20" t="s">
        <v>46</v>
      </c>
      <c r="D548" s="9" t="s">
        <v>10</v>
      </c>
      <c r="E548" s="8">
        <v>2200</v>
      </c>
      <c r="F548" s="44">
        <f t="shared" si="8"/>
        <v>4.2211093842936354</v>
      </c>
      <c r="G548" s="27" t="s">
        <v>20</v>
      </c>
      <c r="H548" s="22" t="s">
        <v>485</v>
      </c>
      <c r="I548" s="23" t="s">
        <v>8</v>
      </c>
      <c r="J548" s="47">
        <v>521.19000000000005</v>
      </c>
    </row>
    <row r="549" spans="1:10" x14ac:dyDescent="0.25">
      <c r="A549" s="6">
        <v>43182</v>
      </c>
      <c r="B549" s="7" t="s">
        <v>537</v>
      </c>
      <c r="C549" s="20" t="s">
        <v>12</v>
      </c>
      <c r="D549" s="5" t="s">
        <v>19</v>
      </c>
      <c r="E549" s="8">
        <v>5600</v>
      </c>
      <c r="F549" s="44">
        <f t="shared" si="8"/>
        <v>10.744642069111071</v>
      </c>
      <c r="G549" s="27" t="s">
        <v>20</v>
      </c>
      <c r="H549" s="22" t="s">
        <v>485</v>
      </c>
      <c r="I549" s="23" t="s">
        <v>8</v>
      </c>
      <c r="J549" s="47">
        <v>521.19000000000005</v>
      </c>
    </row>
    <row r="550" spans="1:10" x14ac:dyDescent="0.25">
      <c r="A550" s="6">
        <v>43185</v>
      </c>
      <c r="B550" s="7" t="s">
        <v>538</v>
      </c>
      <c r="C550" s="20" t="s">
        <v>12</v>
      </c>
      <c r="D550" s="5" t="s">
        <v>19</v>
      </c>
      <c r="E550" s="8">
        <v>13000</v>
      </c>
      <c r="F550" s="44">
        <f t="shared" si="8"/>
        <v>24.942919089007844</v>
      </c>
      <c r="G550" s="32" t="s">
        <v>20</v>
      </c>
      <c r="H550" s="22" t="s">
        <v>485</v>
      </c>
      <c r="I550" s="23" t="s">
        <v>8</v>
      </c>
      <c r="J550" s="47">
        <v>521.19000000000005</v>
      </c>
    </row>
    <row r="551" spans="1:10" x14ac:dyDescent="0.25">
      <c r="A551" s="6">
        <v>43185</v>
      </c>
      <c r="B551" s="7" t="s">
        <v>750</v>
      </c>
      <c r="C551" s="20" t="s">
        <v>14</v>
      </c>
      <c r="D551" s="5" t="s">
        <v>23</v>
      </c>
      <c r="E551" s="8">
        <v>10000</v>
      </c>
      <c r="F551" s="44">
        <f t="shared" si="8"/>
        <v>19.186860837698344</v>
      </c>
      <c r="G551" s="27" t="s">
        <v>35</v>
      </c>
      <c r="H551" s="22" t="s">
        <v>485</v>
      </c>
      <c r="I551" s="23" t="s">
        <v>8</v>
      </c>
      <c r="J551" s="47">
        <v>521.19000000000005</v>
      </c>
    </row>
    <row r="552" spans="1:10" x14ac:dyDescent="0.25">
      <c r="A552" s="6">
        <v>43185</v>
      </c>
      <c r="B552" s="7" t="s">
        <v>751</v>
      </c>
      <c r="C552" s="20" t="s">
        <v>14</v>
      </c>
      <c r="D552" s="5" t="s">
        <v>23</v>
      </c>
      <c r="E552" s="8">
        <v>5000</v>
      </c>
      <c r="F552" s="44">
        <f t="shared" si="8"/>
        <v>9.5934304188491719</v>
      </c>
      <c r="G552" s="27" t="s">
        <v>35</v>
      </c>
      <c r="H552" s="22" t="s">
        <v>485</v>
      </c>
      <c r="I552" s="23" t="s">
        <v>8</v>
      </c>
      <c r="J552" s="47">
        <v>521.19000000000005</v>
      </c>
    </row>
    <row r="553" spans="1:10" x14ac:dyDescent="0.25">
      <c r="A553" s="6">
        <v>43185</v>
      </c>
      <c r="B553" s="7" t="s">
        <v>752</v>
      </c>
      <c r="C553" s="20" t="s">
        <v>14</v>
      </c>
      <c r="D553" s="5" t="s">
        <v>19</v>
      </c>
      <c r="E553" s="26">
        <v>5000</v>
      </c>
      <c r="F553" s="44">
        <f t="shared" si="8"/>
        <v>9.5934304188491719</v>
      </c>
      <c r="G553" s="27" t="s">
        <v>35</v>
      </c>
      <c r="H553" s="22" t="s">
        <v>485</v>
      </c>
      <c r="I553" s="23" t="s">
        <v>8</v>
      </c>
      <c r="J553" s="47">
        <v>521.19000000000005</v>
      </c>
    </row>
    <row r="554" spans="1:10" x14ac:dyDescent="0.25">
      <c r="A554" s="6">
        <v>43185</v>
      </c>
      <c r="B554" s="7" t="s">
        <v>753</v>
      </c>
      <c r="C554" s="20" t="s">
        <v>14</v>
      </c>
      <c r="D554" s="5" t="s">
        <v>15</v>
      </c>
      <c r="E554" s="8">
        <v>5000</v>
      </c>
      <c r="F554" s="44">
        <f t="shared" si="8"/>
        <v>9.5934304188491719</v>
      </c>
      <c r="G554" s="27" t="s">
        <v>35</v>
      </c>
      <c r="H554" s="22" t="s">
        <v>485</v>
      </c>
      <c r="I554" s="23" t="s">
        <v>8</v>
      </c>
      <c r="J554" s="47">
        <v>521.19000000000005</v>
      </c>
    </row>
    <row r="555" spans="1:10" x14ac:dyDescent="0.25">
      <c r="A555" s="6">
        <v>43185</v>
      </c>
      <c r="B555" s="7" t="s">
        <v>754</v>
      </c>
      <c r="C555" s="20" t="s">
        <v>14</v>
      </c>
      <c r="D555" s="5" t="s">
        <v>15</v>
      </c>
      <c r="E555" s="26">
        <v>5000</v>
      </c>
      <c r="F555" s="44">
        <f t="shared" si="8"/>
        <v>9.5934304188491719</v>
      </c>
      <c r="G555" s="27" t="s">
        <v>35</v>
      </c>
      <c r="H555" s="22" t="s">
        <v>485</v>
      </c>
      <c r="I555" s="23" t="s">
        <v>8</v>
      </c>
      <c r="J555" s="47">
        <v>521.19000000000005</v>
      </c>
    </row>
    <row r="556" spans="1:10" x14ac:dyDescent="0.25">
      <c r="A556" s="6">
        <v>43185</v>
      </c>
      <c r="B556" s="7" t="s">
        <v>755</v>
      </c>
      <c r="C556" s="20" t="s">
        <v>14</v>
      </c>
      <c r="D556" s="5" t="s">
        <v>10</v>
      </c>
      <c r="E556" s="8">
        <v>5000</v>
      </c>
      <c r="F556" s="44">
        <f t="shared" si="8"/>
        <v>9.5934304188491719</v>
      </c>
      <c r="G556" s="27" t="s">
        <v>35</v>
      </c>
      <c r="H556" s="22" t="s">
        <v>485</v>
      </c>
      <c r="I556" s="23" t="s">
        <v>8</v>
      </c>
      <c r="J556" s="47">
        <v>521.19000000000005</v>
      </c>
    </row>
    <row r="557" spans="1:10" x14ac:dyDescent="0.25">
      <c r="A557" s="6">
        <v>43185</v>
      </c>
      <c r="B557" s="7" t="s">
        <v>756</v>
      </c>
      <c r="C557" s="20" t="s">
        <v>14</v>
      </c>
      <c r="D557" s="5" t="s">
        <v>13</v>
      </c>
      <c r="E557" s="26">
        <v>5000</v>
      </c>
      <c r="F557" s="44">
        <f t="shared" si="8"/>
        <v>9.5934304188491719</v>
      </c>
      <c r="G557" s="27" t="s">
        <v>35</v>
      </c>
      <c r="H557" s="22" t="s">
        <v>485</v>
      </c>
      <c r="I557" s="23" t="s">
        <v>8</v>
      </c>
      <c r="J557" s="47">
        <v>521.19000000000005</v>
      </c>
    </row>
    <row r="558" spans="1:10" x14ac:dyDescent="0.25">
      <c r="A558" s="6">
        <v>43185</v>
      </c>
      <c r="B558" s="7" t="s">
        <v>539</v>
      </c>
      <c r="C558" s="20" t="s">
        <v>12</v>
      </c>
      <c r="D558" s="5" t="s">
        <v>10</v>
      </c>
      <c r="E558" s="26">
        <v>10000</v>
      </c>
      <c r="F558" s="44">
        <f t="shared" si="8"/>
        <v>19.186860837698344</v>
      </c>
      <c r="G558" s="27" t="s">
        <v>35</v>
      </c>
      <c r="H558" s="22" t="s">
        <v>485</v>
      </c>
      <c r="I558" s="23" t="s">
        <v>8</v>
      </c>
      <c r="J558" s="47">
        <v>521.19000000000005</v>
      </c>
    </row>
    <row r="559" spans="1:10" x14ac:dyDescent="0.25">
      <c r="A559" s="6">
        <v>43185</v>
      </c>
      <c r="B559" s="5" t="s">
        <v>540</v>
      </c>
      <c r="C559" s="20" t="s">
        <v>12</v>
      </c>
      <c r="D559" s="5" t="s">
        <v>10</v>
      </c>
      <c r="E559" s="26">
        <v>200</v>
      </c>
      <c r="F559" s="44">
        <f t="shared" si="8"/>
        <v>0.38373721675396683</v>
      </c>
      <c r="G559" s="27" t="s">
        <v>35</v>
      </c>
      <c r="H559" s="22" t="s">
        <v>485</v>
      </c>
      <c r="I559" s="23" t="s">
        <v>8</v>
      </c>
      <c r="J559" s="47">
        <v>521.19000000000005</v>
      </c>
    </row>
    <row r="560" spans="1:10" x14ac:dyDescent="0.25">
      <c r="A560" s="6">
        <v>43187</v>
      </c>
      <c r="B560" s="5" t="s">
        <v>541</v>
      </c>
      <c r="C560" s="20" t="s">
        <v>12</v>
      </c>
      <c r="D560" s="5" t="s">
        <v>13</v>
      </c>
      <c r="E560" s="26">
        <v>6100</v>
      </c>
      <c r="F560" s="44">
        <f t="shared" si="8"/>
        <v>11.703985110995989</v>
      </c>
      <c r="G560" s="27" t="s">
        <v>181</v>
      </c>
      <c r="H560" s="22" t="s">
        <v>485</v>
      </c>
      <c r="I560" s="23" t="s">
        <v>8</v>
      </c>
      <c r="J560" s="47">
        <v>521.19000000000005</v>
      </c>
    </row>
    <row r="561" spans="1:10" x14ac:dyDescent="0.25">
      <c r="A561" s="6">
        <v>43187</v>
      </c>
      <c r="B561" s="5" t="s">
        <v>542</v>
      </c>
      <c r="C561" s="20" t="s">
        <v>26</v>
      </c>
      <c r="D561" s="5" t="s">
        <v>13</v>
      </c>
      <c r="E561" s="8">
        <v>45000</v>
      </c>
      <c r="F561" s="44">
        <f t="shared" si="8"/>
        <v>86.340873769642542</v>
      </c>
      <c r="G561" s="27" t="s">
        <v>181</v>
      </c>
      <c r="H561" s="22" t="s">
        <v>485</v>
      </c>
      <c r="I561" s="23" t="s">
        <v>8</v>
      </c>
      <c r="J561" s="47">
        <v>521.19000000000005</v>
      </c>
    </row>
    <row r="562" spans="1:10" x14ac:dyDescent="0.25">
      <c r="A562" s="6">
        <v>43187</v>
      </c>
      <c r="B562" s="5" t="s">
        <v>543</v>
      </c>
      <c r="C562" s="20" t="s">
        <v>12</v>
      </c>
      <c r="D562" s="5" t="s">
        <v>15</v>
      </c>
      <c r="E562" s="8">
        <v>3000</v>
      </c>
      <c r="F562" s="44">
        <f t="shared" si="8"/>
        <v>5.7560582513095024</v>
      </c>
      <c r="G562" s="27" t="s">
        <v>697</v>
      </c>
      <c r="H562" s="22" t="s">
        <v>485</v>
      </c>
      <c r="I562" s="23" t="s">
        <v>8</v>
      </c>
      <c r="J562" s="47">
        <v>521.19000000000005</v>
      </c>
    </row>
    <row r="563" spans="1:10" x14ac:dyDescent="0.25">
      <c r="A563" s="6">
        <v>43187</v>
      </c>
      <c r="B563" s="5" t="s">
        <v>544</v>
      </c>
      <c r="C563" s="20" t="s">
        <v>12</v>
      </c>
      <c r="D563" s="5" t="s">
        <v>15</v>
      </c>
      <c r="E563" s="8">
        <v>7000</v>
      </c>
      <c r="F563" s="44">
        <f t="shared" si="8"/>
        <v>13.43080258638884</v>
      </c>
      <c r="G563" s="27" t="s">
        <v>17</v>
      </c>
      <c r="H563" s="22" t="s">
        <v>485</v>
      </c>
      <c r="I563" s="23" t="s">
        <v>8</v>
      </c>
      <c r="J563" s="47">
        <v>521.19000000000005</v>
      </c>
    </row>
    <row r="564" spans="1:10" x14ac:dyDescent="0.25">
      <c r="A564" s="6">
        <v>43187</v>
      </c>
      <c r="B564" s="5" t="s">
        <v>545</v>
      </c>
      <c r="C564" s="20" t="s">
        <v>12</v>
      </c>
      <c r="D564" s="5" t="s">
        <v>15</v>
      </c>
      <c r="E564" s="8">
        <v>34500</v>
      </c>
      <c r="F564" s="44">
        <f t="shared" si="8"/>
        <v>66.194669890059274</v>
      </c>
      <c r="G564" s="27" t="s">
        <v>17</v>
      </c>
      <c r="H564" s="22" t="s">
        <v>485</v>
      </c>
      <c r="I564" s="23" t="s">
        <v>8</v>
      </c>
      <c r="J564" s="47">
        <v>521.19000000000005</v>
      </c>
    </row>
    <row r="565" spans="1:10" x14ac:dyDescent="0.25">
      <c r="A565" s="6">
        <v>43187</v>
      </c>
      <c r="B565" s="5" t="s">
        <v>546</v>
      </c>
      <c r="C565" s="20" t="s">
        <v>702</v>
      </c>
      <c r="D565" s="5" t="s">
        <v>15</v>
      </c>
      <c r="E565" s="8">
        <v>11100</v>
      </c>
      <c r="F565" s="44">
        <f t="shared" si="8"/>
        <v>21.297415529845161</v>
      </c>
      <c r="G565" s="27" t="s">
        <v>17</v>
      </c>
      <c r="H565" s="22" t="s">
        <v>485</v>
      </c>
      <c r="I565" s="23" t="s">
        <v>8</v>
      </c>
      <c r="J565" s="47">
        <v>521.19000000000005</v>
      </c>
    </row>
    <row r="566" spans="1:10" x14ac:dyDescent="0.25">
      <c r="A566" s="6">
        <v>43187</v>
      </c>
      <c r="B566" s="5" t="s">
        <v>547</v>
      </c>
      <c r="C566" s="20" t="s">
        <v>702</v>
      </c>
      <c r="D566" s="5" t="s">
        <v>15</v>
      </c>
      <c r="E566" s="8">
        <v>1450</v>
      </c>
      <c r="F566" s="44">
        <f t="shared" si="8"/>
        <v>2.7820948214662597</v>
      </c>
      <c r="G566" s="27" t="s">
        <v>17</v>
      </c>
      <c r="H566" s="22" t="s">
        <v>485</v>
      </c>
      <c r="I566" s="23" t="s">
        <v>8</v>
      </c>
      <c r="J566" s="47">
        <v>521.19000000000005</v>
      </c>
    </row>
    <row r="567" spans="1:10" x14ac:dyDescent="0.25">
      <c r="A567" s="6">
        <v>43187</v>
      </c>
      <c r="B567" s="5" t="s">
        <v>548</v>
      </c>
      <c r="C567" s="20" t="s">
        <v>9</v>
      </c>
      <c r="D567" s="5" t="s">
        <v>10</v>
      </c>
      <c r="E567" s="8">
        <v>13000</v>
      </c>
      <c r="F567" s="44">
        <f t="shared" si="8"/>
        <v>24.942919089007844</v>
      </c>
      <c r="G567" s="27" t="s">
        <v>17</v>
      </c>
      <c r="H567" s="22" t="s">
        <v>485</v>
      </c>
      <c r="I567" s="23" t="s">
        <v>8</v>
      </c>
      <c r="J567" s="47">
        <v>521.19000000000005</v>
      </c>
    </row>
    <row r="568" spans="1:10" x14ac:dyDescent="0.25">
      <c r="A568" s="6">
        <v>43187</v>
      </c>
      <c r="B568" s="5" t="s">
        <v>703</v>
      </c>
      <c r="C568" s="20" t="s">
        <v>12</v>
      </c>
      <c r="D568" s="5" t="s">
        <v>19</v>
      </c>
      <c r="E568" s="8">
        <v>2000</v>
      </c>
      <c r="F568" s="44">
        <f t="shared" si="8"/>
        <v>3.8373721675396686</v>
      </c>
      <c r="G568" s="27" t="s">
        <v>20</v>
      </c>
      <c r="H568" s="22" t="s">
        <v>485</v>
      </c>
      <c r="I568" s="23" t="s">
        <v>8</v>
      </c>
      <c r="J568" s="47">
        <v>521.19000000000005</v>
      </c>
    </row>
    <row r="569" spans="1:10" x14ac:dyDescent="0.25">
      <c r="A569" s="6">
        <v>43187</v>
      </c>
      <c r="B569" s="5" t="s">
        <v>549</v>
      </c>
      <c r="C569" s="20" t="s">
        <v>9</v>
      </c>
      <c r="D569" s="5" t="s">
        <v>10</v>
      </c>
      <c r="E569" s="8">
        <v>10500</v>
      </c>
      <c r="F569" s="44">
        <f t="shared" si="8"/>
        <v>20.146203879583258</v>
      </c>
      <c r="G569" s="27" t="s">
        <v>20</v>
      </c>
      <c r="H569" s="22" t="s">
        <v>485</v>
      </c>
      <c r="I569" s="23" t="s">
        <v>8</v>
      </c>
      <c r="J569" s="47">
        <v>521.19000000000005</v>
      </c>
    </row>
    <row r="570" spans="1:10" x14ac:dyDescent="0.25">
      <c r="A570" s="6">
        <v>43187</v>
      </c>
      <c r="B570" s="7" t="s">
        <v>551</v>
      </c>
      <c r="C570" s="20" t="s">
        <v>12</v>
      </c>
      <c r="D570" s="5" t="s">
        <v>13</v>
      </c>
      <c r="E570" s="8">
        <v>4000</v>
      </c>
      <c r="F570" s="44">
        <f t="shared" si="8"/>
        <v>7.6747443350793372</v>
      </c>
      <c r="G570" s="27" t="s">
        <v>550</v>
      </c>
      <c r="H570" s="22" t="s">
        <v>485</v>
      </c>
      <c r="I570" s="23" t="s">
        <v>8</v>
      </c>
      <c r="J570" s="47">
        <v>521.19000000000005</v>
      </c>
    </row>
    <row r="571" spans="1:10" x14ac:dyDescent="0.25">
      <c r="A571" s="6">
        <v>43187</v>
      </c>
      <c r="B571" s="46" t="s">
        <v>704</v>
      </c>
      <c r="C571" s="20" t="s">
        <v>12</v>
      </c>
      <c r="D571" s="5" t="s">
        <v>13</v>
      </c>
      <c r="E571" s="8">
        <v>8000</v>
      </c>
      <c r="F571" s="44">
        <f t="shared" si="8"/>
        <v>15.349488670158674</v>
      </c>
      <c r="G571" s="27" t="s">
        <v>550</v>
      </c>
      <c r="H571" s="22" t="s">
        <v>485</v>
      </c>
      <c r="I571" s="23" t="s">
        <v>8</v>
      </c>
      <c r="J571" s="47">
        <v>521.19000000000005</v>
      </c>
    </row>
    <row r="572" spans="1:10" x14ac:dyDescent="0.25">
      <c r="A572" s="6">
        <v>43187</v>
      </c>
      <c r="B572" s="46" t="s">
        <v>705</v>
      </c>
      <c r="C572" s="20" t="s">
        <v>14</v>
      </c>
      <c r="D572" s="5" t="s">
        <v>13</v>
      </c>
      <c r="E572" s="8">
        <v>1000</v>
      </c>
      <c r="F572" s="44">
        <f t="shared" si="8"/>
        <v>1.9186860837698343</v>
      </c>
      <c r="G572" s="27" t="s">
        <v>550</v>
      </c>
      <c r="H572" s="22" t="s">
        <v>485</v>
      </c>
      <c r="I572" s="23" t="s">
        <v>8</v>
      </c>
      <c r="J572" s="47">
        <v>521.19000000000005</v>
      </c>
    </row>
    <row r="573" spans="1:10" x14ac:dyDescent="0.25">
      <c r="A573" s="6">
        <v>43187</v>
      </c>
      <c r="B573" s="46" t="s">
        <v>706</v>
      </c>
      <c r="C573" s="20" t="s">
        <v>26</v>
      </c>
      <c r="D573" s="5" t="s">
        <v>13</v>
      </c>
      <c r="E573" s="8">
        <v>1500</v>
      </c>
      <c r="F573" s="44">
        <f t="shared" si="8"/>
        <v>2.8780291256547512</v>
      </c>
      <c r="G573" s="27" t="s">
        <v>550</v>
      </c>
      <c r="H573" s="22" t="s">
        <v>485</v>
      </c>
      <c r="I573" s="23" t="s">
        <v>8</v>
      </c>
      <c r="J573" s="47">
        <v>521.19000000000005</v>
      </c>
    </row>
    <row r="574" spans="1:10" x14ac:dyDescent="0.25">
      <c r="A574" s="6">
        <v>43187</v>
      </c>
      <c r="B574" s="7" t="s">
        <v>553</v>
      </c>
      <c r="C574" s="20" t="s">
        <v>12</v>
      </c>
      <c r="D574" s="5" t="s">
        <v>13</v>
      </c>
      <c r="E574" s="8">
        <v>7800</v>
      </c>
      <c r="F574" s="44">
        <f t="shared" si="8"/>
        <v>14.965751453404707</v>
      </c>
      <c r="G574" s="27" t="s">
        <v>552</v>
      </c>
      <c r="H574" s="22" t="s">
        <v>485</v>
      </c>
      <c r="I574" s="23" t="s">
        <v>8</v>
      </c>
      <c r="J574" s="47">
        <v>521.19000000000005</v>
      </c>
    </row>
    <row r="575" spans="1:10" x14ac:dyDescent="0.25">
      <c r="A575" s="6">
        <v>43187</v>
      </c>
      <c r="B575" s="7" t="s">
        <v>707</v>
      </c>
      <c r="C575" s="20" t="s">
        <v>12</v>
      </c>
      <c r="D575" s="5" t="s">
        <v>13</v>
      </c>
      <c r="E575" s="8">
        <v>5500</v>
      </c>
      <c r="F575" s="44">
        <f t="shared" si="8"/>
        <v>10.552773460734088</v>
      </c>
      <c r="G575" s="27" t="s">
        <v>552</v>
      </c>
      <c r="H575" s="22" t="s">
        <v>485</v>
      </c>
      <c r="I575" s="23" t="s">
        <v>8</v>
      </c>
      <c r="J575" s="47">
        <v>521.19000000000005</v>
      </c>
    </row>
    <row r="576" spans="1:10" x14ac:dyDescent="0.25">
      <c r="A576" s="6">
        <v>43187</v>
      </c>
      <c r="B576" s="7" t="s">
        <v>708</v>
      </c>
      <c r="C576" s="20" t="s">
        <v>14</v>
      </c>
      <c r="D576" s="5" t="s">
        <v>13</v>
      </c>
      <c r="E576" s="8">
        <v>1000</v>
      </c>
      <c r="F576" s="44">
        <f t="shared" ref="F576:F613" si="9">+E576/J576</f>
        <v>1.9186860837698343</v>
      </c>
      <c r="G576" s="27" t="s">
        <v>552</v>
      </c>
      <c r="H576" s="22" t="s">
        <v>485</v>
      </c>
      <c r="I576" s="23" t="s">
        <v>8</v>
      </c>
      <c r="J576" s="47">
        <v>521.19000000000005</v>
      </c>
    </row>
    <row r="577" spans="1:10" x14ac:dyDescent="0.25">
      <c r="A577" s="6">
        <v>43187</v>
      </c>
      <c r="B577" s="7" t="s">
        <v>709</v>
      </c>
      <c r="C577" s="20" t="s">
        <v>26</v>
      </c>
      <c r="D577" s="5" t="s">
        <v>13</v>
      </c>
      <c r="E577" s="8">
        <v>1500</v>
      </c>
      <c r="F577" s="44">
        <f t="shared" si="9"/>
        <v>2.8780291256547512</v>
      </c>
      <c r="G577" s="27" t="s">
        <v>552</v>
      </c>
      <c r="H577" s="22" t="s">
        <v>485</v>
      </c>
      <c r="I577" s="23" t="s">
        <v>8</v>
      </c>
      <c r="J577" s="47">
        <v>521.19000000000005</v>
      </c>
    </row>
    <row r="578" spans="1:10" x14ac:dyDescent="0.25">
      <c r="A578" s="6">
        <v>43187</v>
      </c>
      <c r="B578" s="7" t="s">
        <v>554</v>
      </c>
      <c r="C578" s="20" t="s">
        <v>12</v>
      </c>
      <c r="D578" s="5" t="s">
        <v>15</v>
      </c>
      <c r="E578" s="8">
        <v>12000</v>
      </c>
      <c r="F578" s="44">
        <f t="shared" si="9"/>
        <v>23.02423300523801</v>
      </c>
      <c r="G578" s="27" t="s">
        <v>16</v>
      </c>
      <c r="H578" s="22" t="s">
        <v>485</v>
      </c>
      <c r="I578" s="23" t="s">
        <v>8</v>
      </c>
      <c r="J578" s="47">
        <v>521.19000000000005</v>
      </c>
    </row>
    <row r="579" spans="1:10" x14ac:dyDescent="0.25">
      <c r="A579" s="6">
        <v>43188</v>
      </c>
      <c r="B579" s="7" t="s">
        <v>555</v>
      </c>
      <c r="C579" s="20" t="s">
        <v>12</v>
      </c>
      <c r="D579" s="5" t="s">
        <v>15</v>
      </c>
      <c r="E579" s="8">
        <v>6000</v>
      </c>
      <c r="F579" s="44">
        <f t="shared" si="9"/>
        <v>11.512116502619005</v>
      </c>
      <c r="G579" s="27" t="s">
        <v>16</v>
      </c>
      <c r="H579" s="22" t="s">
        <v>485</v>
      </c>
      <c r="I579" s="23" t="s">
        <v>8</v>
      </c>
      <c r="J579" s="47">
        <v>521.19000000000005</v>
      </c>
    </row>
    <row r="580" spans="1:10" x14ac:dyDescent="0.25">
      <c r="A580" s="6">
        <v>43188</v>
      </c>
      <c r="B580" s="7" t="s">
        <v>556</v>
      </c>
      <c r="C580" s="20" t="s">
        <v>14</v>
      </c>
      <c r="D580" s="5" t="s">
        <v>15</v>
      </c>
      <c r="E580" s="8">
        <v>3000</v>
      </c>
      <c r="F580" s="44">
        <f t="shared" si="9"/>
        <v>5.7560582513095024</v>
      </c>
      <c r="G580" s="27" t="s">
        <v>16</v>
      </c>
      <c r="H580" s="22" t="s">
        <v>485</v>
      </c>
      <c r="I580" s="23" t="s">
        <v>8</v>
      </c>
      <c r="J580" s="47">
        <v>521.19000000000005</v>
      </c>
    </row>
    <row r="581" spans="1:10" x14ac:dyDescent="0.25">
      <c r="A581" s="6">
        <v>43188</v>
      </c>
      <c r="B581" s="7" t="s">
        <v>557</v>
      </c>
      <c r="C581" s="20" t="s">
        <v>12</v>
      </c>
      <c r="D581" s="5" t="s">
        <v>15</v>
      </c>
      <c r="E581" s="10">
        <v>26000</v>
      </c>
      <c r="F581" s="44">
        <f t="shared" si="9"/>
        <v>49.885838178015689</v>
      </c>
      <c r="G581" s="27" t="s">
        <v>16</v>
      </c>
      <c r="H581" s="22" t="s">
        <v>485</v>
      </c>
      <c r="I581" s="23" t="s">
        <v>8</v>
      </c>
      <c r="J581" s="47">
        <v>521.19000000000005</v>
      </c>
    </row>
    <row r="582" spans="1:10" x14ac:dyDescent="0.25">
      <c r="A582" s="6">
        <v>43188</v>
      </c>
      <c r="B582" s="7" t="s">
        <v>558</v>
      </c>
      <c r="C582" s="20" t="s">
        <v>9</v>
      </c>
      <c r="D582" s="5" t="s">
        <v>10</v>
      </c>
      <c r="E582" s="10">
        <v>6800</v>
      </c>
      <c r="F582" s="44">
        <f t="shared" si="9"/>
        <v>13.047065369634872</v>
      </c>
      <c r="G582" s="27" t="s">
        <v>16</v>
      </c>
      <c r="H582" s="22" t="s">
        <v>485</v>
      </c>
      <c r="I582" s="23" t="s">
        <v>8</v>
      </c>
      <c r="J582" s="47">
        <v>521.19000000000005</v>
      </c>
    </row>
    <row r="583" spans="1:10" x14ac:dyDescent="0.25">
      <c r="A583" s="6">
        <v>43188</v>
      </c>
      <c r="B583" s="7" t="s">
        <v>559</v>
      </c>
      <c r="C583" s="20" t="s">
        <v>702</v>
      </c>
      <c r="D583" s="5" t="s">
        <v>15</v>
      </c>
      <c r="E583" s="10">
        <v>800</v>
      </c>
      <c r="F583" s="44">
        <f t="shared" si="9"/>
        <v>1.5349488670158673</v>
      </c>
      <c r="G583" s="27" t="s">
        <v>16</v>
      </c>
      <c r="H583" s="22" t="s">
        <v>485</v>
      </c>
      <c r="I583" s="23" t="s">
        <v>8</v>
      </c>
      <c r="J583" s="47">
        <v>521.19000000000005</v>
      </c>
    </row>
    <row r="584" spans="1:10" x14ac:dyDescent="0.25">
      <c r="A584" s="6">
        <v>43188</v>
      </c>
      <c r="B584" s="7" t="s">
        <v>560</v>
      </c>
      <c r="C584" s="20" t="s">
        <v>12</v>
      </c>
      <c r="D584" s="5" t="s">
        <v>15</v>
      </c>
      <c r="E584" s="8">
        <v>16000</v>
      </c>
      <c r="F584" s="44">
        <f t="shared" si="9"/>
        <v>30.698977340317349</v>
      </c>
      <c r="G584" s="27" t="s">
        <v>16</v>
      </c>
      <c r="H584" s="22" t="s">
        <v>485</v>
      </c>
      <c r="I584" s="23" t="s">
        <v>8</v>
      </c>
      <c r="J584" s="47">
        <v>521.19000000000005</v>
      </c>
    </row>
    <row r="585" spans="1:10" x14ac:dyDescent="0.25">
      <c r="A585" s="6">
        <v>43188</v>
      </c>
      <c r="B585" s="13" t="s">
        <v>561</v>
      </c>
      <c r="C585" s="20" t="s">
        <v>702</v>
      </c>
      <c r="D585" s="36" t="s">
        <v>15</v>
      </c>
      <c r="E585" s="8">
        <v>500</v>
      </c>
      <c r="F585" s="44">
        <f t="shared" si="9"/>
        <v>0.95934304188491715</v>
      </c>
      <c r="G585" s="27" t="s">
        <v>16</v>
      </c>
      <c r="H585" s="22" t="s">
        <v>485</v>
      </c>
      <c r="I585" s="23" t="s">
        <v>8</v>
      </c>
      <c r="J585" s="47">
        <v>521.19000000000005</v>
      </c>
    </row>
    <row r="586" spans="1:10" x14ac:dyDescent="0.25">
      <c r="A586" s="6">
        <v>43188</v>
      </c>
      <c r="B586" s="7" t="s">
        <v>562</v>
      </c>
      <c r="C586" s="20" t="s">
        <v>9</v>
      </c>
      <c r="D586" s="5" t="s">
        <v>10</v>
      </c>
      <c r="E586" s="8">
        <v>1500</v>
      </c>
      <c r="F586" s="44">
        <f t="shared" si="9"/>
        <v>2.8780291256547512</v>
      </c>
      <c r="G586" s="27" t="s">
        <v>16</v>
      </c>
      <c r="H586" s="22" t="s">
        <v>485</v>
      </c>
      <c r="I586" s="23" t="s">
        <v>8</v>
      </c>
      <c r="J586" s="47">
        <v>521.19000000000005</v>
      </c>
    </row>
    <row r="587" spans="1:10" x14ac:dyDescent="0.25">
      <c r="A587" s="6">
        <v>43188</v>
      </c>
      <c r="B587" s="7" t="s">
        <v>563</v>
      </c>
      <c r="C587" s="20" t="s">
        <v>12</v>
      </c>
      <c r="D587" s="5" t="s">
        <v>15</v>
      </c>
      <c r="E587" s="8">
        <v>15000</v>
      </c>
      <c r="F587" s="44">
        <f t="shared" si="9"/>
        <v>28.780291256547514</v>
      </c>
      <c r="G587" s="27" t="s">
        <v>16</v>
      </c>
      <c r="H587" s="22" t="s">
        <v>485</v>
      </c>
      <c r="I587" s="23" t="s">
        <v>8</v>
      </c>
      <c r="J587" s="47">
        <v>521.19000000000005</v>
      </c>
    </row>
    <row r="588" spans="1:10" x14ac:dyDescent="0.25">
      <c r="A588" s="6">
        <v>43188</v>
      </c>
      <c r="B588" s="7" t="s">
        <v>564</v>
      </c>
      <c r="C588" s="20" t="s">
        <v>12</v>
      </c>
      <c r="D588" s="5" t="s">
        <v>15</v>
      </c>
      <c r="E588" s="8">
        <v>14300</v>
      </c>
      <c r="F588" s="44">
        <f t="shared" si="9"/>
        <v>27.437210997908629</v>
      </c>
      <c r="G588" s="32" t="s">
        <v>697</v>
      </c>
      <c r="H588" s="22" t="s">
        <v>485</v>
      </c>
      <c r="I588" s="23" t="s">
        <v>8</v>
      </c>
      <c r="J588" s="47">
        <v>521.19000000000005</v>
      </c>
    </row>
    <row r="589" spans="1:10" x14ac:dyDescent="0.25">
      <c r="A589" s="6">
        <v>43188</v>
      </c>
      <c r="B589" s="7" t="s">
        <v>565</v>
      </c>
      <c r="C589" s="5" t="s">
        <v>702</v>
      </c>
      <c r="D589" s="5" t="s">
        <v>15</v>
      </c>
      <c r="E589" s="8">
        <v>1500</v>
      </c>
      <c r="F589" s="44">
        <f t="shared" si="9"/>
        <v>2.8780291256547512</v>
      </c>
      <c r="G589" s="27" t="s">
        <v>697</v>
      </c>
      <c r="H589" s="22" t="s">
        <v>485</v>
      </c>
      <c r="I589" s="23" t="s">
        <v>8</v>
      </c>
      <c r="J589" s="47">
        <v>521.19000000000005</v>
      </c>
    </row>
    <row r="590" spans="1:10" x14ac:dyDescent="0.25">
      <c r="A590" s="6">
        <v>43188</v>
      </c>
      <c r="B590" s="7" t="s">
        <v>566</v>
      </c>
      <c r="C590" s="5" t="s">
        <v>14</v>
      </c>
      <c r="D590" s="5" t="s">
        <v>15</v>
      </c>
      <c r="E590" s="8">
        <v>2500</v>
      </c>
      <c r="F590" s="44">
        <f t="shared" si="9"/>
        <v>4.796715209424586</v>
      </c>
      <c r="G590" s="27" t="s">
        <v>697</v>
      </c>
      <c r="H590" s="22" t="s">
        <v>485</v>
      </c>
      <c r="I590" s="23" t="s">
        <v>8</v>
      </c>
      <c r="J590" s="47">
        <v>521.19000000000005</v>
      </c>
    </row>
    <row r="591" spans="1:10" x14ac:dyDescent="0.25">
      <c r="A591" s="6">
        <v>43188</v>
      </c>
      <c r="B591" s="7" t="s">
        <v>567</v>
      </c>
      <c r="C591" s="5" t="s">
        <v>12</v>
      </c>
      <c r="D591" s="5" t="s">
        <v>10</v>
      </c>
      <c r="E591" s="8">
        <v>2500</v>
      </c>
      <c r="F591" s="44">
        <f t="shared" si="9"/>
        <v>4.796715209424586</v>
      </c>
      <c r="G591" s="27" t="s">
        <v>35</v>
      </c>
      <c r="H591" s="22" t="s">
        <v>485</v>
      </c>
      <c r="I591" s="23" t="s">
        <v>8</v>
      </c>
      <c r="J591" s="47">
        <v>521.19000000000005</v>
      </c>
    </row>
    <row r="592" spans="1:10" x14ac:dyDescent="0.25">
      <c r="A592" s="6">
        <v>43188</v>
      </c>
      <c r="B592" s="7" t="s">
        <v>568</v>
      </c>
      <c r="C592" s="20" t="s">
        <v>21</v>
      </c>
      <c r="D592" s="5" t="s">
        <v>15</v>
      </c>
      <c r="E592" s="8">
        <v>300000</v>
      </c>
      <c r="F592" s="44">
        <f t="shared" si="9"/>
        <v>575.60582513095028</v>
      </c>
      <c r="G592" s="27" t="s">
        <v>16</v>
      </c>
      <c r="H592" s="22" t="s">
        <v>485</v>
      </c>
      <c r="I592" s="23" t="s">
        <v>8</v>
      </c>
      <c r="J592" s="47">
        <v>521.19000000000005</v>
      </c>
    </row>
    <row r="593" spans="1:10" x14ac:dyDescent="0.25">
      <c r="A593" s="6">
        <v>43188</v>
      </c>
      <c r="B593" s="7" t="s">
        <v>710</v>
      </c>
      <c r="C593" s="20" t="s">
        <v>46</v>
      </c>
      <c r="D593" s="9" t="s">
        <v>10</v>
      </c>
      <c r="E593" s="8">
        <v>6100</v>
      </c>
      <c r="F593" s="44">
        <f t="shared" si="9"/>
        <v>11.703985110995989</v>
      </c>
      <c r="G593" s="27" t="s">
        <v>16</v>
      </c>
      <c r="H593" s="22" t="s">
        <v>485</v>
      </c>
      <c r="I593" s="23" t="s">
        <v>8</v>
      </c>
      <c r="J593" s="47">
        <v>521.19000000000005</v>
      </c>
    </row>
    <row r="594" spans="1:10" x14ac:dyDescent="0.25">
      <c r="A594" s="6">
        <v>43188</v>
      </c>
      <c r="B594" s="7" t="s">
        <v>711</v>
      </c>
      <c r="C594" s="20" t="s">
        <v>22</v>
      </c>
      <c r="D594" s="5" t="s">
        <v>19</v>
      </c>
      <c r="E594" s="8">
        <v>240000</v>
      </c>
      <c r="F594" s="44">
        <f t="shared" si="9"/>
        <v>460.48466010476022</v>
      </c>
      <c r="G594" s="27" t="s">
        <v>31</v>
      </c>
      <c r="H594" s="22" t="s">
        <v>485</v>
      </c>
      <c r="I594" s="23" t="s">
        <v>8</v>
      </c>
      <c r="J594" s="47">
        <v>521.19000000000005</v>
      </c>
    </row>
    <row r="595" spans="1:10" x14ac:dyDescent="0.25">
      <c r="A595" s="6">
        <v>43188</v>
      </c>
      <c r="B595" s="7" t="s">
        <v>712</v>
      </c>
      <c r="C595" s="20" t="s">
        <v>22</v>
      </c>
      <c r="D595" s="5" t="s">
        <v>10</v>
      </c>
      <c r="E595" s="8">
        <v>240000</v>
      </c>
      <c r="F595" s="44">
        <f t="shared" si="9"/>
        <v>460.48466010476022</v>
      </c>
      <c r="G595" s="27" t="s">
        <v>31</v>
      </c>
      <c r="H595" s="22" t="s">
        <v>485</v>
      </c>
      <c r="I595" s="23" t="s">
        <v>8</v>
      </c>
      <c r="J595" s="47">
        <v>521.19000000000005</v>
      </c>
    </row>
    <row r="596" spans="1:10" x14ac:dyDescent="0.25">
      <c r="A596" s="6">
        <v>43188</v>
      </c>
      <c r="B596" s="7" t="s">
        <v>569</v>
      </c>
      <c r="C596" s="20" t="s">
        <v>22</v>
      </c>
      <c r="D596" s="5" t="s">
        <v>19</v>
      </c>
      <c r="E596" s="8">
        <v>20000</v>
      </c>
      <c r="F596" s="44">
        <f t="shared" si="9"/>
        <v>38.373721675396688</v>
      </c>
      <c r="G596" s="27" t="s">
        <v>24</v>
      </c>
      <c r="H596" s="22" t="s">
        <v>485</v>
      </c>
      <c r="I596" s="23" t="s">
        <v>8</v>
      </c>
      <c r="J596" s="47">
        <v>521.19000000000005</v>
      </c>
    </row>
    <row r="597" spans="1:10" x14ac:dyDescent="0.25">
      <c r="A597" s="6">
        <v>43188</v>
      </c>
      <c r="B597" s="7" t="s">
        <v>570</v>
      </c>
      <c r="C597" s="20" t="s">
        <v>22</v>
      </c>
      <c r="D597" s="5" t="s">
        <v>10</v>
      </c>
      <c r="E597" s="8">
        <v>18000</v>
      </c>
      <c r="F597" s="44">
        <f t="shared" si="9"/>
        <v>34.536349507857018</v>
      </c>
      <c r="G597" s="27" t="s">
        <v>24</v>
      </c>
      <c r="H597" s="22" t="s">
        <v>485</v>
      </c>
      <c r="I597" s="23" t="s">
        <v>8</v>
      </c>
      <c r="J597" s="47">
        <v>521.19000000000005</v>
      </c>
    </row>
    <row r="598" spans="1:10" x14ac:dyDescent="0.25">
      <c r="A598" s="6">
        <v>43188</v>
      </c>
      <c r="B598" s="7" t="s">
        <v>571</v>
      </c>
      <c r="C598" s="20" t="s">
        <v>22</v>
      </c>
      <c r="D598" s="5" t="s">
        <v>15</v>
      </c>
      <c r="E598" s="8">
        <v>256000</v>
      </c>
      <c r="F598" s="44">
        <f t="shared" si="9"/>
        <v>491.18363744507758</v>
      </c>
      <c r="G598" s="27" t="s">
        <v>24</v>
      </c>
      <c r="H598" s="22" t="s">
        <v>485</v>
      </c>
      <c r="I598" s="23" t="s">
        <v>8</v>
      </c>
      <c r="J598" s="47">
        <v>521.19000000000005</v>
      </c>
    </row>
    <row r="599" spans="1:10" x14ac:dyDescent="0.25">
      <c r="A599" s="6">
        <v>43188</v>
      </c>
      <c r="B599" s="7" t="s">
        <v>572</v>
      </c>
      <c r="C599" s="20" t="s">
        <v>22</v>
      </c>
      <c r="D599" s="5" t="s">
        <v>15</v>
      </c>
      <c r="E599" s="8">
        <v>290000</v>
      </c>
      <c r="F599" s="44">
        <f t="shared" si="9"/>
        <v>556.41896429325197</v>
      </c>
      <c r="G599" s="27" t="s">
        <v>24</v>
      </c>
      <c r="H599" s="22" t="s">
        <v>485</v>
      </c>
      <c r="I599" s="23" t="s">
        <v>8</v>
      </c>
      <c r="J599" s="47">
        <v>521.19000000000005</v>
      </c>
    </row>
    <row r="600" spans="1:10" x14ac:dyDescent="0.25">
      <c r="A600" s="6">
        <v>43188</v>
      </c>
      <c r="B600" s="7" t="s">
        <v>573</v>
      </c>
      <c r="C600" s="20" t="s">
        <v>22</v>
      </c>
      <c r="D600" s="5" t="s">
        <v>13</v>
      </c>
      <c r="E600" s="8">
        <v>180000</v>
      </c>
      <c r="F600" s="44">
        <f t="shared" si="9"/>
        <v>345.36349507857017</v>
      </c>
      <c r="G600" s="27" t="s">
        <v>24</v>
      </c>
      <c r="H600" s="22" t="s">
        <v>485</v>
      </c>
      <c r="I600" s="23" t="s">
        <v>8</v>
      </c>
      <c r="J600" s="47">
        <v>521.19000000000005</v>
      </c>
    </row>
    <row r="601" spans="1:10" x14ac:dyDescent="0.25">
      <c r="A601" s="6">
        <v>43188</v>
      </c>
      <c r="B601" s="7" t="s">
        <v>713</v>
      </c>
      <c r="C601" s="20" t="s">
        <v>22</v>
      </c>
      <c r="D601" s="5" t="s">
        <v>10</v>
      </c>
      <c r="E601" s="8">
        <v>85000</v>
      </c>
      <c r="F601" s="44">
        <f t="shared" si="9"/>
        <v>163.0883171204359</v>
      </c>
      <c r="G601" s="27" t="s">
        <v>24</v>
      </c>
      <c r="H601" s="22" t="s">
        <v>485</v>
      </c>
      <c r="I601" s="23" t="s">
        <v>8</v>
      </c>
      <c r="J601" s="47">
        <v>521.19000000000005</v>
      </c>
    </row>
    <row r="602" spans="1:10" x14ac:dyDescent="0.25">
      <c r="A602" s="6">
        <v>43188</v>
      </c>
      <c r="B602" s="7" t="s">
        <v>574</v>
      </c>
      <c r="C602" s="20" t="s">
        <v>12</v>
      </c>
      <c r="D602" s="5" t="s">
        <v>23</v>
      </c>
      <c r="E602" s="8">
        <v>92000</v>
      </c>
      <c r="F602" s="44">
        <f t="shared" si="9"/>
        <v>176.51911970682474</v>
      </c>
      <c r="G602" s="27" t="s">
        <v>24</v>
      </c>
      <c r="H602" s="22" t="s">
        <v>485</v>
      </c>
      <c r="I602" s="23" t="s">
        <v>8</v>
      </c>
      <c r="J602" s="47">
        <v>521.19000000000005</v>
      </c>
    </row>
    <row r="603" spans="1:10" x14ac:dyDescent="0.25">
      <c r="A603" s="6">
        <v>43188</v>
      </c>
      <c r="B603" s="7" t="s">
        <v>714</v>
      </c>
      <c r="C603" s="20" t="s">
        <v>27</v>
      </c>
      <c r="D603" s="5" t="s">
        <v>23</v>
      </c>
      <c r="E603" s="8">
        <v>28000</v>
      </c>
      <c r="F603" s="44">
        <f t="shared" si="9"/>
        <v>53.723210345555358</v>
      </c>
      <c r="G603" s="27" t="s">
        <v>24</v>
      </c>
      <c r="H603" s="22" t="s">
        <v>485</v>
      </c>
      <c r="I603" s="23" t="s">
        <v>8</v>
      </c>
      <c r="J603" s="47">
        <v>521.19000000000005</v>
      </c>
    </row>
    <row r="604" spans="1:10" x14ac:dyDescent="0.25">
      <c r="A604" s="6">
        <v>43188</v>
      </c>
      <c r="B604" s="7" t="s">
        <v>715</v>
      </c>
      <c r="C604" s="20" t="s">
        <v>14</v>
      </c>
      <c r="D604" s="5" t="s">
        <v>175</v>
      </c>
      <c r="E604" s="8">
        <v>10000</v>
      </c>
      <c r="F604" s="44">
        <f t="shared" si="9"/>
        <v>19.186860837698344</v>
      </c>
      <c r="G604" s="27" t="s">
        <v>24</v>
      </c>
      <c r="H604" s="22" t="s">
        <v>485</v>
      </c>
      <c r="I604" s="23" t="s">
        <v>8</v>
      </c>
      <c r="J604" s="47">
        <v>521.19000000000005</v>
      </c>
    </row>
    <row r="605" spans="1:10" x14ac:dyDescent="0.25">
      <c r="A605" s="6">
        <v>43188</v>
      </c>
      <c r="B605" s="7" t="s">
        <v>716</v>
      </c>
      <c r="C605" s="20" t="s">
        <v>12</v>
      </c>
      <c r="D605" s="5" t="s">
        <v>717</v>
      </c>
      <c r="E605" s="8">
        <v>11000</v>
      </c>
      <c r="F605" s="44">
        <f t="shared" si="9"/>
        <v>21.105546921468175</v>
      </c>
      <c r="G605" s="27" t="s">
        <v>24</v>
      </c>
      <c r="H605" s="22" t="s">
        <v>485</v>
      </c>
      <c r="I605" s="23" t="s">
        <v>8</v>
      </c>
      <c r="J605" s="47">
        <v>521.19000000000005</v>
      </c>
    </row>
    <row r="606" spans="1:10" x14ac:dyDescent="0.25">
      <c r="A606" s="6">
        <v>43188</v>
      </c>
      <c r="B606" s="7" t="s">
        <v>757</v>
      </c>
      <c r="C606" s="20" t="s">
        <v>22</v>
      </c>
      <c r="D606" s="5" t="s">
        <v>717</v>
      </c>
      <c r="E606" s="8">
        <v>59000</v>
      </c>
      <c r="F606" s="44">
        <f t="shared" si="9"/>
        <v>113.20247894242021</v>
      </c>
      <c r="G606" s="27" t="s">
        <v>24</v>
      </c>
      <c r="H606" s="22" t="s">
        <v>485</v>
      </c>
      <c r="I606" s="23" t="s">
        <v>8</v>
      </c>
      <c r="J606" s="47">
        <v>521.19000000000005</v>
      </c>
    </row>
    <row r="607" spans="1:10" x14ac:dyDescent="0.25">
      <c r="A607" s="6">
        <v>43189</v>
      </c>
      <c r="B607" s="7" t="s">
        <v>575</v>
      </c>
      <c r="C607" s="20" t="s">
        <v>12</v>
      </c>
      <c r="D607" s="5" t="s">
        <v>13</v>
      </c>
      <c r="E607" s="8">
        <v>7000</v>
      </c>
      <c r="F607" s="44">
        <f t="shared" si="9"/>
        <v>13.43080258638884</v>
      </c>
      <c r="G607" s="27" t="s">
        <v>552</v>
      </c>
      <c r="H607" s="22" t="s">
        <v>485</v>
      </c>
      <c r="I607" s="23" t="s">
        <v>8</v>
      </c>
      <c r="J607" s="47">
        <v>521.19000000000005</v>
      </c>
    </row>
    <row r="608" spans="1:10" x14ac:dyDescent="0.25">
      <c r="A608" s="6">
        <v>43189</v>
      </c>
      <c r="B608" s="7" t="s">
        <v>576</v>
      </c>
      <c r="C608" s="20" t="s">
        <v>14</v>
      </c>
      <c r="D608" s="5" t="s">
        <v>13</v>
      </c>
      <c r="E608" s="8">
        <v>1000</v>
      </c>
      <c r="F608" s="44">
        <f t="shared" si="9"/>
        <v>1.9186860837698343</v>
      </c>
      <c r="G608" s="27" t="s">
        <v>552</v>
      </c>
      <c r="H608" s="22" t="s">
        <v>485</v>
      </c>
      <c r="I608" s="23" t="s">
        <v>8</v>
      </c>
      <c r="J608" s="47">
        <v>521.19000000000005</v>
      </c>
    </row>
    <row r="609" spans="1:10" x14ac:dyDescent="0.25">
      <c r="A609" s="6">
        <v>43189</v>
      </c>
      <c r="B609" s="7" t="s">
        <v>577</v>
      </c>
      <c r="C609" s="20" t="s">
        <v>26</v>
      </c>
      <c r="D609" s="5" t="s">
        <v>13</v>
      </c>
      <c r="E609" s="8">
        <v>1500</v>
      </c>
      <c r="F609" s="44">
        <f t="shared" si="9"/>
        <v>2.8780291256547512</v>
      </c>
      <c r="G609" s="27" t="s">
        <v>552</v>
      </c>
      <c r="H609" s="22" t="s">
        <v>485</v>
      </c>
      <c r="I609" s="23" t="s">
        <v>8</v>
      </c>
      <c r="J609" s="47">
        <v>521.19000000000005</v>
      </c>
    </row>
    <row r="610" spans="1:10" x14ac:dyDescent="0.25">
      <c r="A610" s="6">
        <v>43189</v>
      </c>
      <c r="B610" s="7" t="s">
        <v>578</v>
      </c>
      <c r="C610" s="20" t="s">
        <v>12</v>
      </c>
      <c r="D610" s="5" t="s">
        <v>13</v>
      </c>
      <c r="E610" s="8">
        <v>9000</v>
      </c>
      <c r="F610" s="44">
        <f t="shared" si="9"/>
        <v>17.268174753928509</v>
      </c>
      <c r="G610" s="21" t="s">
        <v>550</v>
      </c>
      <c r="H610" s="22" t="s">
        <v>485</v>
      </c>
      <c r="I610" s="23" t="s">
        <v>8</v>
      </c>
      <c r="J610" s="47">
        <v>521.19000000000005</v>
      </c>
    </row>
    <row r="611" spans="1:10" x14ac:dyDescent="0.25">
      <c r="A611" s="6">
        <v>43189</v>
      </c>
      <c r="B611" s="7" t="s">
        <v>579</v>
      </c>
      <c r="C611" s="20" t="s">
        <v>14</v>
      </c>
      <c r="D611" s="5" t="s">
        <v>13</v>
      </c>
      <c r="E611" s="8">
        <v>1000</v>
      </c>
      <c r="F611" s="44">
        <f t="shared" si="9"/>
        <v>1.9186860837698343</v>
      </c>
      <c r="G611" s="21" t="s">
        <v>550</v>
      </c>
      <c r="H611" s="22" t="s">
        <v>485</v>
      </c>
      <c r="I611" s="23" t="s">
        <v>8</v>
      </c>
      <c r="J611" s="47">
        <v>521.19000000000005</v>
      </c>
    </row>
    <row r="612" spans="1:10" x14ac:dyDescent="0.25">
      <c r="A612" s="6">
        <v>43189</v>
      </c>
      <c r="B612" s="7" t="s">
        <v>580</v>
      </c>
      <c r="C612" s="20" t="s">
        <v>26</v>
      </c>
      <c r="D612" s="5" t="s">
        <v>13</v>
      </c>
      <c r="E612" s="8">
        <v>1500</v>
      </c>
      <c r="F612" s="44">
        <f t="shared" si="9"/>
        <v>2.8780291256547512</v>
      </c>
      <c r="G612" s="21" t="s">
        <v>550</v>
      </c>
      <c r="H612" s="22" t="s">
        <v>485</v>
      </c>
      <c r="I612" s="23" t="s">
        <v>8</v>
      </c>
      <c r="J612" s="47">
        <v>521.19000000000005</v>
      </c>
    </row>
    <row r="613" spans="1:10" x14ac:dyDescent="0.25">
      <c r="A613" s="6">
        <v>43190</v>
      </c>
      <c r="B613" s="7" t="s">
        <v>718</v>
      </c>
      <c r="C613" s="7" t="s">
        <v>30</v>
      </c>
      <c r="D613" s="9" t="s">
        <v>10</v>
      </c>
      <c r="E613" s="8">
        <f>4950+3300+2200</f>
        <v>10450</v>
      </c>
      <c r="F613" s="44">
        <f t="shared" si="9"/>
        <v>20.050269575394768</v>
      </c>
      <c r="G613" s="21" t="s">
        <v>31</v>
      </c>
      <c r="H613" s="22" t="s">
        <v>485</v>
      </c>
      <c r="I613" s="23" t="s">
        <v>8</v>
      </c>
      <c r="J613" s="47">
        <v>521.19000000000005</v>
      </c>
    </row>
  </sheetData>
  <autoFilter ref="A1:J613" xr:uid="{00000000-0009-0000-0000-000007000000}"/>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Normal="100" zoomScaleSheetLayoutView="80" workbookViewId="0">
      <selection activeCell="K19" sqref="K19"/>
    </sheetView>
  </sheetViews>
  <sheetFormatPr baseColWidth="10"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Data Mars 18</vt:lpstr>
      <vt:lpstr>Detail Mars 18</vt:lpstr>
      <vt:lpstr>Total Janvier-Mars 18</vt:lpstr>
      <vt:lpstr>Feuil1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2017-08-02T09:40:56Z</cp:lastPrinted>
  <dcterms:created xsi:type="dcterms:W3CDTF">2017-07-17T17:02:06Z</dcterms:created>
  <dcterms:modified xsi:type="dcterms:W3CDTF">2018-09-25T11:10:31Z</dcterms:modified>
</cp:coreProperties>
</file>