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ivotTables/pivotTable1.xml" ContentType="application/vnd.openxmlformats-officedocument.spreadsheetml.pivot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425"/>
  <workbookPr defaultThemeVersion="124226"/>
  <mc:AlternateContent xmlns:mc="http://schemas.openxmlformats.org/markup-compatibility/2006">
    <mc:Choice Requires="x15">
      <x15ac:absPath xmlns:x15ac="http://schemas.microsoft.com/office/spreadsheetml/2010/11/ac" url="C:\Users\MEDIA OFFICER\Downloads\"/>
    </mc:Choice>
  </mc:AlternateContent>
  <xr:revisionPtr revIDLastSave="0" documentId="13_ncr:1_{3EC5DA6A-4113-4834-880E-648FEB9883A6}" xr6:coauthVersionLast="43" xr6:coauthVersionMax="43" xr10:uidLastSave="{00000000-0000-0000-0000-000000000000}"/>
  <bookViews>
    <workbookView xWindow="-120" yWindow="-120" windowWidth="19440" windowHeight="11640" activeTab="2" xr2:uid="{00000000-000D-0000-FFFF-FFFF00000000}"/>
  </bookViews>
  <sheets>
    <sheet name="Data Février 18" sheetId="2" r:id="rId1"/>
    <sheet name="Detail Fév 18" sheetId="25" r:id="rId2"/>
    <sheet name="Total Janvier-Février 18" sheetId="21" r:id="rId3"/>
  </sheets>
  <definedNames>
    <definedName name="_xlnm._FilterDatabase" localSheetId="0" hidden="1">'Data Février 18'!$A$1:$J$165</definedName>
    <definedName name="_xlnm._FilterDatabase" localSheetId="2" hidden="1">'Total Janvier-Février 18'!$A$1:$J$449</definedName>
  </definedNames>
  <calcPr calcId="181029"/>
  <pivotCaches>
    <pivotCache cacheId="3" r:id="rId4"/>
  </pivotCaches>
</workbook>
</file>

<file path=xl/calcChain.xml><?xml version="1.0" encoding="utf-8"?>
<calcChain xmlns="http://schemas.openxmlformats.org/spreadsheetml/2006/main">
  <c r="E395" i="21" l="1"/>
  <c r="E358" i="21"/>
  <c r="E297" i="21"/>
  <c r="F388" i="21"/>
  <c r="F369" i="21"/>
  <c r="F344" i="21"/>
  <c r="F3" i="21"/>
  <c r="F294" i="21" l="1"/>
  <c r="F295" i="21"/>
  <c r="F296" i="21"/>
  <c r="F297" i="21"/>
  <c r="F298" i="21"/>
  <c r="F299" i="21"/>
  <c r="F300" i="21"/>
  <c r="F301" i="21"/>
  <c r="F302" i="21"/>
  <c r="F303" i="21"/>
  <c r="F304" i="21"/>
  <c r="F305" i="21"/>
  <c r="F306" i="21"/>
  <c r="F307" i="21"/>
  <c r="F308" i="21"/>
  <c r="F309" i="21"/>
  <c r="F310" i="21"/>
  <c r="F311" i="21"/>
  <c r="F312" i="21"/>
  <c r="F313" i="21"/>
  <c r="F314" i="21"/>
  <c r="F315" i="21"/>
  <c r="F316" i="21"/>
  <c r="F317" i="21"/>
  <c r="F318" i="21"/>
  <c r="F319" i="21"/>
  <c r="F320" i="21"/>
  <c r="F321" i="21"/>
  <c r="F322" i="21"/>
  <c r="F323" i="21"/>
  <c r="F324" i="21"/>
  <c r="F325" i="21"/>
  <c r="F326" i="21"/>
  <c r="F327" i="21"/>
  <c r="F328" i="21"/>
  <c r="F329" i="21"/>
  <c r="F330" i="21"/>
  <c r="F331" i="21"/>
  <c r="F332" i="21"/>
  <c r="F333" i="21"/>
  <c r="F334" i="21"/>
  <c r="F335" i="21"/>
  <c r="F336" i="21"/>
  <c r="F337" i="21"/>
  <c r="F338" i="21"/>
  <c r="F339" i="21"/>
  <c r="F340" i="21"/>
  <c r="F341" i="21"/>
  <c r="F342" i="21"/>
  <c r="F343" i="21"/>
  <c r="F345" i="21"/>
  <c r="F346" i="21"/>
  <c r="F347" i="21"/>
  <c r="F348" i="21"/>
  <c r="F349" i="21"/>
  <c r="F350" i="21"/>
  <c r="F351" i="21"/>
  <c r="F352" i="21"/>
  <c r="F353" i="21"/>
  <c r="F354" i="21"/>
  <c r="F355" i="21"/>
  <c r="F356" i="21"/>
  <c r="F357" i="21"/>
  <c r="F358" i="21"/>
  <c r="F359" i="21"/>
  <c r="F360" i="21"/>
  <c r="F361" i="21"/>
  <c r="F362" i="21"/>
  <c r="F363" i="21"/>
  <c r="F364" i="21"/>
  <c r="F365" i="21"/>
  <c r="F366" i="21"/>
  <c r="F367" i="21"/>
  <c r="F368" i="21"/>
  <c r="F370" i="21"/>
  <c r="F371" i="21"/>
  <c r="F372" i="21"/>
  <c r="F373" i="21"/>
  <c r="F374" i="21"/>
  <c r="F375" i="21"/>
  <c r="F376" i="21"/>
  <c r="F377" i="21"/>
  <c r="F378" i="21"/>
  <c r="F379" i="21"/>
  <c r="F380" i="21"/>
  <c r="F381" i="21"/>
  <c r="F382" i="21"/>
  <c r="F383" i="21"/>
  <c r="F384" i="21"/>
  <c r="F385" i="21"/>
  <c r="F386" i="21"/>
  <c r="F387" i="21"/>
  <c r="F389" i="21"/>
  <c r="F390" i="21"/>
  <c r="F391" i="21"/>
  <c r="F392" i="21"/>
  <c r="F393" i="21"/>
  <c r="F394" i="21"/>
  <c r="F395" i="21"/>
  <c r="F396" i="21"/>
  <c r="F397" i="21"/>
  <c r="F398" i="21"/>
  <c r="F399" i="21"/>
  <c r="F400" i="21"/>
  <c r="F401" i="21"/>
  <c r="F402" i="21"/>
  <c r="F403" i="21"/>
  <c r="F404" i="21"/>
  <c r="F405" i="21"/>
  <c r="F406" i="21"/>
  <c r="F407" i="21"/>
  <c r="F408" i="21"/>
  <c r="F409" i="21"/>
  <c r="F410" i="21"/>
  <c r="F411" i="21"/>
  <c r="F412" i="21"/>
  <c r="F413" i="21"/>
  <c r="F414" i="21"/>
  <c r="F415" i="21"/>
  <c r="F416" i="21"/>
  <c r="F417" i="21"/>
  <c r="F418" i="21"/>
  <c r="F419" i="21"/>
  <c r="F420" i="21"/>
  <c r="F421" i="21"/>
  <c r="F422" i="21"/>
  <c r="F423" i="21"/>
  <c r="F424" i="21"/>
  <c r="F425" i="21"/>
  <c r="F426" i="21"/>
  <c r="F427" i="21"/>
  <c r="F428" i="21"/>
  <c r="F429" i="21"/>
  <c r="F430" i="21"/>
  <c r="F431" i="21"/>
  <c r="F432" i="21"/>
  <c r="F433" i="21"/>
  <c r="F434" i="21"/>
  <c r="F435" i="21"/>
  <c r="F436" i="21"/>
  <c r="F437" i="21"/>
  <c r="F438" i="21"/>
  <c r="F439" i="21"/>
  <c r="F440" i="21"/>
  <c r="F441" i="21"/>
  <c r="F442" i="21"/>
  <c r="F443" i="21"/>
  <c r="F444" i="21"/>
  <c r="F445" i="21"/>
  <c r="F446" i="21"/>
  <c r="F447" i="21"/>
  <c r="F448" i="21"/>
  <c r="F449" i="21"/>
  <c r="F286" i="21"/>
  <c r="F287" i="21"/>
  <c r="F288" i="21"/>
  <c r="F289" i="21"/>
  <c r="F290" i="21"/>
  <c r="F291" i="21"/>
  <c r="F292" i="21"/>
  <c r="F293" i="21"/>
  <c r="F285" i="21"/>
  <c r="F284" i="21"/>
  <c r="F283" i="21"/>
  <c r="F282" i="21"/>
  <c r="F281" i="21"/>
  <c r="F280" i="21"/>
  <c r="F279" i="21"/>
  <c r="F278" i="21"/>
  <c r="F277" i="21"/>
  <c r="F276" i="21"/>
  <c r="F275" i="21"/>
  <c r="F274" i="21"/>
  <c r="F273" i="21"/>
  <c r="F272" i="21"/>
  <c r="F271" i="21"/>
  <c r="F270" i="21"/>
  <c r="F269" i="21"/>
  <c r="F268" i="21"/>
  <c r="F267" i="21"/>
  <c r="F266" i="21"/>
  <c r="F265" i="21"/>
  <c r="F264" i="21"/>
  <c r="F263" i="21"/>
  <c r="F262" i="21"/>
  <c r="F261" i="21"/>
  <c r="F260" i="21"/>
  <c r="F259" i="21"/>
  <c r="F258" i="21"/>
  <c r="F257" i="21"/>
  <c r="F256" i="21"/>
  <c r="F255" i="21"/>
  <c r="F254" i="21"/>
  <c r="F253" i="21"/>
  <c r="F252" i="21"/>
  <c r="F251" i="21"/>
  <c r="F250" i="21"/>
  <c r="F249" i="21"/>
  <c r="F248" i="21"/>
  <c r="F247" i="21"/>
  <c r="F246" i="21"/>
  <c r="F245" i="21"/>
  <c r="F244" i="21"/>
  <c r="F243" i="21"/>
  <c r="F242" i="21"/>
  <c r="F241" i="21"/>
  <c r="F240" i="21"/>
  <c r="F239" i="21"/>
  <c r="F238" i="21"/>
  <c r="F237" i="21"/>
  <c r="F236" i="21"/>
  <c r="F235" i="21"/>
  <c r="F234" i="21"/>
  <c r="F233" i="21"/>
  <c r="F232" i="21"/>
  <c r="F231" i="21"/>
  <c r="F230" i="21"/>
  <c r="F229" i="21"/>
  <c r="F228" i="21"/>
  <c r="F227" i="21"/>
  <c r="F226" i="21"/>
  <c r="F225" i="21"/>
  <c r="F224" i="21"/>
  <c r="F223" i="21"/>
  <c r="F222" i="21"/>
  <c r="F221" i="21"/>
  <c r="F220" i="21"/>
  <c r="F219" i="21"/>
  <c r="F218" i="21"/>
  <c r="F217" i="21"/>
  <c r="F216" i="21"/>
  <c r="F215" i="21"/>
  <c r="F214" i="21"/>
  <c r="F213" i="21"/>
  <c r="F212" i="21"/>
  <c r="F211" i="21"/>
  <c r="F210" i="21"/>
  <c r="F209" i="21"/>
  <c r="F208" i="21"/>
  <c r="F207" i="21"/>
  <c r="F206" i="21"/>
  <c r="F205" i="21"/>
  <c r="F204" i="21"/>
  <c r="F203" i="21"/>
  <c r="F202" i="21"/>
  <c r="F201" i="21"/>
  <c r="F200" i="21"/>
  <c r="F199" i="21"/>
  <c r="F198" i="21"/>
  <c r="F197" i="21"/>
  <c r="F196" i="21"/>
  <c r="F195" i="21"/>
  <c r="F194" i="21"/>
  <c r="F193" i="21"/>
  <c r="F192" i="21"/>
  <c r="F191" i="21"/>
  <c r="F190" i="21"/>
  <c r="F189" i="21"/>
  <c r="F188" i="21"/>
  <c r="F187" i="21"/>
  <c r="F186" i="21"/>
  <c r="F185" i="21"/>
  <c r="F184" i="21"/>
  <c r="F183" i="21"/>
  <c r="F182" i="21"/>
  <c r="F181" i="21"/>
  <c r="F180" i="21"/>
  <c r="F179" i="21"/>
  <c r="F178" i="21"/>
  <c r="F177" i="21"/>
  <c r="F176" i="21"/>
  <c r="F175" i="21"/>
  <c r="F174" i="21"/>
  <c r="F173" i="21"/>
  <c r="F172" i="21"/>
  <c r="F171" i="21"/>
  <c r="F170" i="21"/>
  <c r="F169" i="21"/>
  <c r="F168" i="21"/>
  <c r="F167" i="21"/>
  <c r="F166" i="21"/>
  <c r="F165" i="21"/>
  <c r="F164" i="21"/>
  <c r="F163" i="21"/>
  <c r="F162" i="21"/>
  <c r="F161" i="21"/>
  <c r="F160" i="21"/>
  <c r="F159" i="21"/>
  <c r="F158" i="21"/>
  <c r="F157" i="21"/>
  <c r="F156" i="21"/>
  <c r="F155" i="21"/>
  <c r="F154" i="21"/>
  <c r="F153" i="21"/>
  <c r="F152" i="21"/>
  <c r="F151" i="21"/>
  <c r="F150" i="21"/>
  <c r="F149" i="21"/>
  <c r="F148" i="21"/>
  <c r="F147" i="21"/>
  <c r="F146" i="21"/>
  <c r="F145" i="21"/>
  <c r="F144" i="21"/>
  <c r="F143" i="21"/>
  <c r="F142" i="21"/>
  <c r="F141" i="21"/>
  <c r="F140" i="21"/>
  <c r="F139" i="21"/>
  <c r="F138" i="21"/>
  <c r="F137" i="21"/>
  <c r="F136" i="21"/>
  <c r="F135" i="21"/>
  <c r="F134" i="21"/>
  <c r="F133" i="21"/>
  <c r="F132" i="21"/>
  <c r="F131" i="21"/>
  <c r="F130" i="21"/>
  <c r="F129" i="21"/>
  <c r="F128" i="21"/>
  <c r="F127" i="21"/>
  <c r="F126" i="21"/>
  <c r="F125" i="21"/>
  <c r="F124" i="21"/>
  <c r="F123" i="21"/>
  <c r="F122" i="21"/>
  <c r="F121" i="21"/>
  <c r="F120" i="21"/>
  <c r="F119" i="21"/>
  <c r="F118" i="21"/>
  <c r="F117" i="21"/>
  <c r="F116" i="21"/>
  <c r="F115" i="21"/>
  <c r="F114" i="21"/>
  <c r="F113" i="21"/>
  <c r="F112" i="21"/>
  <c r="F111" i="21"/>
  <c r="F110" i="21"/>
  <c r="F109" i="21"/>
  <c r="F108" i="21"/>
  <c r="F107" i="21"/>
  <c r="F106" i="21"/>
  <c r="F105" i="21"/>
  <c r="F104" i="21"/>
  <c r="F103" i="21"/>
  <c r="F102" i="21"/>
  <c r="F101" i="21"/>
  <c r="F100" i="21"/>
  <c r="F99" i="21"/>
  <c r="F98" i="21"/>
  <c r="F97" i="21"/>
  <c r="F96" i="21"/>
  <c r="F95" i="21"/>
  <c r="F94" i="21"/>
  <c r="F93" i="21"/>
  <c r="F92" i="21"/>
  <c r="F91" i="21"/>
  <c r="F90" i="21"/>
  <c r="F89" i="21"/>
  <c r="F88" i="21"/>
  <c r="F87" i="21"/>
  <c r="F86" i="21"/>
  <c r="F85" i="21"/>
  <c r="F84" i="21"/>
  <c r="F83" i="21"/>
  <c r="F82" i="21"/>
  <c r="F81" i="21"/>
  <c r="F80" i="21"/>
  <c r="F79" i="21"/>
  <c r="F78" i="21"/>
  <c r="F77" i="21"/>
  <c r="F76" i="21"/>
  <c r="F75" i="21"/>
  <c r="F74" i="21"/>
  <c r="F73" i="21"/>
  <c r="F72" i="21"/>
  <c r="F71" i="21"/>
  <c r="F70" i="21"/>
  <c r="F69" i="21"/>
  <c r="F68" i="21"/>
  <c r="F67" i="21"/>
  <c r="E66" i="21"/>
  <c r="F66" i="21" s="1"/>
  <c r="E65" i="21"/>
  <c r="F65" i="21" s="1"/>
  <c r="F64" i="21"/>
  <c r="F63" i="21"/>
  <c r="F62" i="21"/>
  <c r="F61" i="21"/>
  <c r="F60" i="21"/>
  <c r="F59" i="21"/>
  <c r="F58" i="21"/>
  <c r="F57" i="21"/>
  <c r="F56" i="21"/>
  <c r="F55" i="21"/>
  <c r="F54" i="21"/>
  <c r="F53" i="21"/>
  <c r="F52" i="21"/>
  <c r="F51" i="21"/>
  <c r="F50" i="21"/>
  <c r="F49" i="21"/>
  <c r="F48" i="21"/>
  <c r="F47" i="21"/>
  <c r="F46" i="21"/>
  <c r="F45" i="21"/>
  <c r="F44" i="21"/>
  <c r="F43" i="21"/>
  <c r="F42" i="21"/>
  <c r="F41" i="21"/>
  <c r="F40" i="21"/>
  <c r="F39" i="21"/>
  <c r="F38" i="21"/>
  <c r="F37" i="21"/>
  <c r="F36" i="21"/>
  <c r="F35" i="21"/>
  <c r="F34" i="21"/>
  <c r="F33" i="21"/>
  <c r="F32" i="21"/>
  <c r="F31" i="21"/>
  <c r="F30" i="21"/>
  <c r="F29" i="21"/>
  <c r="F28" i="21"/>
  <c r="F27" i="21"/>
  <c r="F26" i="21"/>
  <c r="F25" i="21"/>
  <c r="F24" i="21"/>
  <c r="F23" i="21"/>
  <c r="F22" i="21"/>
  <c r="F21" i="21"/>
  <c r="F20" i="21"/>
  <c r="F19" i="21"/>
  <c r="F18" i="21"/>
  <c r="F17" i="21"/>
  <c r="F16" i="21"/>
  <c r="F15" i="21"/>
  <c r="F14" i="21"/>
  <c r="F13" i="21"/>
  <c r="F12" i="21"/>
  <c r="F11" i="21"/>
  <c r="F10" i="21"/>
  <c r="F9" i="21"/>
  <c r="F8" i="21"/>
  <c r="F7" i="21"/>
  <c r="F6" i="21"/>
  <c r="F5" i="21"/>
  <c r="F4" i="21"/>
  <c r="F2" i="21"/>
  <c r="E111" i="2"/>
  <c r="E74" i="2"/>
  <c r="E1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Asus</author>
  </authors>
  <commentList>
    <comment ref="E85" authorId="0" shapeId="0" xr:uid="{00000000-0006-0000-0100-000001000000}">
      <text>
        <r>
          <rPr>
            <b/>
            <sz val="9"/>
            <color indexed="81"/>
            <rFont val="Tahoma"/>
            <family val="2"/>
          </rPr>
          <t>Asus:</t>
        </r>
        <r>
          <rPr>
            <sz val="9"/>
            <color indexed="81"/>
            <rFont val="Tahoma"/>
            <family val="2"/>
          </rPr>
          <t xml:space="preserve">
13092 mais il a reçu 13100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Asus</author>
  </authors>
  <commentList>
    <comment ref="E369" authorId="0" shapeId="0" xr:uid="{00000000-0006-0000-0600-000001000000}">
      <text>
        <r>
          <rPr>
            <b/>
            <sz val="9"/>
            <color indexed="81"/>
            <rFont val="Tahoma"/>
            <family val="2"/>
          </rPr>
          <t>Asus:</t>
        </r>
        <r>
          <rPr>
            <sz val="9"/>
            <color indexed="81"/>
            <rFont val="Tahoma"/>
            <family val="2"/>
          </rPr>
          <t xml:space="preserve">
13092 mais il a reçu 13100</t>
        </r>
      </text>
    </comment>
  </commentList>
</comments>
</file>

<file path=xl/sharedStrings.xml><?xml version="1.0" encoding="utf-8"?>
<sst xmlns="http://schemas.openxmlformats.org/spreadsheetml/2006/main" count="3899" uniqueCount="597">
  <si>
    <t>Date</t>
  </si>
  <si>
    <t>Details</t>
  </si>
  <si>
    <t>Type Personnel (salaires, impots, securité sociale) - Bonus/ Lawyer Bonus ( bonus avocat, indicateur, personnel) -Travel Expenses (bus, train, taxis ville, avion, visas, vaccins) -Transport (Taxi, moto, bus) - Travel subsistence (Voyage hôtel, nourriture) - Office Materials (Consommables du bureau, papeterie, cartouches encre, photocopies extérieurs) - Rent &amp; Utilities (Locations et charges mensuelles) Flight (billet avion uniquement) -Services (prestataires extérieurs tel femme ménage, plombier etc.) -Telephone  - Internet - Bonus media (couverture médiatique, bonus journalistes) - Trust building (mise en confiance, repas, téléphone, boissons) - Bank charges (Frais fonctionnement bancaire + frais transfert) - Transfer fees (Frais western union- Jony jony etc) - Jail Visits (Visite de prisons, repas, médecin) - Editing Costs (Couts du montage audio) - Equipment (photocopieuses, ordi, mobilier) - Publications (achat de journaux dans le commerce) - Court fees (Frais de tribunaux, frais huissiers) - Lawyer fees (frais avocat)</t>
  </si>
  <si>
    <t>Department (Investigations, Legal, Operations, Media, Management ,Office ,  Animal Care, Policy &amp; External Relations ( Frais de voyages à l'etranger, missions en dehors du projet) , Team Building ( Repas de l'equipe, faire une excursion)</t>
  </si>
  <si>
    <t>spent</t>
  </si>
  <si>
    <t>nom</t>
  </si>
  <si>
    <t>donor</t>
  </si>
  <si>
    <t>number</t>
  </si>
  <si>
    <t>Oui</t>
  </si>
  <si>
    <t>Office Materials</t>
  </si>
  <si>
    <t>Office</t>
  </si>
  <si>
    <t>AVAAZ</t>
  </si>
  <si>
    <t>Transport</t>
  </si>
  <si>
    <t>Investigations</t>
  </si>
  <si>
    <t>Telephone</t>
  </si>
  <si>
    <t>Legal</t>
  </si>
  <si>
    <t>Privat</t>
  </si>
  <si>
    <t>Franck</t>
  </si>
  <si>
    <t>Jail Visits</t>
  </si>
  <si>
    <t>Media</t>
  </si>
  <si>
    <t>Adama</t>
  </si>
  <si>
    <t>Bonus</t>
  </si>
  <si>
    <t>Personnel</t>
  </si>
  <si>
    <t>Management</t>
  </si>
  <si>
    <t>Rens</t>
  </si>
  <si>
    <t>E50</t>
  </si>
  <si>
    <t>Travel subsistence</t>
  </si>
  <si>
    <t>Trust building</t>
  </si>
  <si>
    <t>Internet</t>
  </si>
  <si>
    <t>Bank Fees</t>
  </si>
  <si>
    <t>SGBCI</t>
  </si>
  <si>
    <t>Equipement</t>
  </si>
  <si>
    <t>Achat de produits d'entretien bureau / Béatrice</t>
  </si>
  <si>
    <t>NON</t>
  </si>
  <si>
    <t>Béatrice</t>
  </si>
  <si>
    <t>travel expenses</t>
  </si>
  <si>
    <t>Étiquettes de lignes</t>
  </si>
  <si>
    <t>Total général</t>
  </si>
  <si>
    <t>CCU</t>
  </si>
  <si>
    <t>RUFFORD</t>
  </si>
  <si>
    <t>spent in $</t>
  </si>
  <si>
    <t>Justificatif</t>
  </si>
  <si>
    <t>Currency</t>
  </si>
  <si>
    <t>Nicolas</t>
  </si>
  <si>
    <t>Transport bureau-UCT aller retour/ Adama</t>
  </si>
  <si>
    <t>Transfer fees</t>
  </si>
  <si>
    <t>Transport pour la banque/ Béatrice</t>
  </si>
  <si>
    <t>Bonus média1/presse écrite: fraternité matin,jour plus,nouveau courrier,nord sud, mandat, patriote,l'intelligent/ Adama</t>
  </si>
  <si>
    <t>Bonus média1/opération stop à l'ivoire tévé: sika tv,africa 24,medi1tv/Adama</t>
  </si>
  <si>
    <t>Bonus média1/opération stop à l'ivoire tinternet:news d'Abidjan,educarriere,fraternité matin, science avenir,vonews,matin libre,la synthèse, anadolu, ivoire matin,AIP/Adama</t>
  </si>
  <si>
    <t>Bonus média1/opération stop à l'ivoire tinternet:mapecology, horizon afrika,jda,fraternité matin,allafrica,koaci,gouv,akody,intellivoire,afrique media/Adama</t>
  </si>
  <si>
    <t>Bonus média1/opération stop à l'ivoire tinternet:Ivoiretimes,le griot, bref24, slate afrique,lactucho,eburnie today, ivoirinter24, mediapress24,Connection ivoirienne,africa n°1/Adama</t>
  </si>
  <si>
    <t>Bonus média1/opération stop à l'ivoire tinternet:Afrimag, buzz nouvelle tribune,afrique midi,ivoireagro,actu225, factuelles,signal infos, otimbi/Adama</t>
  </si>
  <si>
    <t>Bonus média1/opération stop à l'ivoire Radio:Vibe radio flash,vibe radio flash, vibe radio journal, radio amitié flash, radio amitié flash 14h, radio amitié journal 18h,radio arc en ciel flash 10h,radio arce en ciel flash 12h, radio arc en ciel flash 18h/Adama</t>
  </si>
  <si>
    <t>Bonus média1/opération stop à l'ivoire Radio: ISTC fm flash 10h, ISTC fm flash 12h, ISTC fm flash 18h, Radio yopougon flash10h, Radio yopougon flash14h, Radio yopougon jounal14h/Adama</t>
  </si>
  <si>
    <t>Transport: Achat de tickets pour mission à san-pedro/ Franck</t>
  </si>
  <si>
    <t>Transport pour la gare aller-retour/ Franck</t>
  </si>
  <si>
    <t>Transport bureau UCT du 15 janvier au 31 janvier /Rens</t>
  </si>
  <si>
    <t>Frais de communication du 05/ Nicolas</t>
  </si>
  <si>
    <t>Frais de communication du 05/ Jean-claude</t>
  </si>
  <si>
    <t>Frais de communication du 05/Adama</t>
  </si>
  <si>
    <t>Frais de communication du 05/Franck</t>
  </si>
  <si>
    <t>Frais de communication du 05/Privat</t>
  </si>
  <si>
    <t>Frais de communication du 05/E50</t>
  </si>
  <si>
    <t>Frais de communication du 05/Béatrice</t>
  </si>
  <si>
    <t>Transport bureau-Marcory aller retour/E50</t>
  </si>
  <si>
    <t>Transport domicile bureau marcory cocody /Adama</t>
  </si>
  <si>
    <t>Transport mission du 05 au 11 Fév / JC</t>
  </si>
  <si>
    <t>Frais de restauration mission du 05 au 11 fév / JC</t>
  </si>
  <si>
    <t>Frais de communication supplémentaire/ JC</t>
  </si>
  <si>
    <t>Transport domicile marcory du 06 au 09 Fév/ E50</t>
  </si>
  <si>
    <t>Transport domicile bureau UCT du 06 au 09 Fév/Adama</t>
  </si>
  <si>
    <t>Achat de cable USB /Adama</t>
  </si>
  <si>
    <t>Frais de communication complémentaire/ Nicolas</t>
  </si>
  <si>
    <t>Bonus média1:opération stop à l'ivoire /presse écrite /Adama</t>
  </si>
  <si>
    <t>Bonus média1/opération stop à l'ivoire tévé: vox africa/ Adama</t>
  </si>
  <si>
    <t>Transport course à la CIE/Béatrice</t>
  </si>
  <si>
    <t>Frais de communication supplémentaire/nicolas</t>
  </si>
  <si>
    <t>Règlement salaire janvier 18 Adama / Rens</t>
  </si>
  <si>
    <t>Frais de recharge de la bouteille de gaz bureau/ Béatrice</t>
  </si>
  <si>
    <t>Transport pour recharge de la bouteille de gaz/ Béatrice</t>
  </si>
  <si>
    <t>Frais de communication du 12/ Rens</t>
  </si>
  <si>
    <t>Frais de communication du 12/ Jean-claude</t>
  </si>
  <si>
    <t>Frais de communication du 12/ Adama</t>
  </si>
  <si>
    <t>Frais de communication du 12/ Franck</t>
  </si>
  <si>
    <t>Frais de communication du 12/ Privat</t>
  </si>
  <si>
    <t>Frais de communication du 12/ Béatrice</t>
  </si>
  <si>
    <t>Frais de communication du 12/ E50</t>
  </si>
  <si>
    <t>Frais de transport mission Abidjan du 12 au 18/ JC</t>
  </si>
  <si>
    <t>Frais de restauration mission Abidjan du 12 au 18/ JC</t>
  </si>
  <si>
    <t>Transport domicile Marcory aller retour du 12 au 16 Fév/E50</t>
  </si>
  <si>
    <t>Remboursement Transport domicile bureau du 05 au 12 Fév/E50</t>
  </si>
  <si>
    <t>Remboursement transport domicile plateau UCT domicile du 05 au 09/ Franck</t>
  </si>
  <si>
    <t>Repas pour 2 Détenus/Franck</t>
  </si>
  <si>
    <t>Transport domicile bureau du 12 au 16 Fév/Franck</t>
  </si>
  <si>
    <t>Transport domicile bureau du 12 au 16 Fév/Béatrice</t>
  </si>
  <si>
    <t>Remboursement surplus de la mission sur San-Pedro/Privat</t>
  </si>
  <si>
    <t>Transport domicile bureau du 12 au 16/Adama</t>
  </si>
  <si>
    <t>Transport domicile bureau du 12 au 16/Privat</t>
  </si>
  <si>
    <t>Remboursement transport domicile aabobo port bouet koumassi UCT du 07/Privat</t>
  </si>
  <si>
    <t>Remboursement transport domicile UCT du 08/ Privat</t>
  </si>
  <si>
    <t>Remboursement Transport bureau bassam UCT du 09/Privat</t>
  </si>
  <si>
    <t>Nourriture des détenus / Privat</t>
  </si>
  <si>
    <t>Remboursement Transport domicile bassam du 10 A/R / Privat</t>
  </si>
  <si>
    <t>Transport bureau Bassam aller retour/ Privat</t>
  </si>
  <si>
    <t>Transport bureau UCT / Franck</t>
  </si>
  <si>
    <t>Remboursement frais de communication mission au ghana/ Rens</t>
  </si>
  <si>
    <t>Entretien du jardin /Béatrice</t>
  </si>
  <si>
    <t>Transport bureau UCT/Franck</t>
  </si>
  <si>
    <t>Nourriture pour des détenus / Privat</t>
  </si>
  <si>
    <t>Remboursement transport / Privat</t>
  </si>
  <si>
    <t>Informaticien disque dure opération/ JC</t>
  </si>
  <si>
    <t>Achat de produit pharmaceutique pour un détenu</t>
  </si>
  <si>
    <t>Transpor domicile vridi du 16/ Adama</t>
  </si>
  <si>
    <t>Frais de communicationdu 19/ Béatrice</t>
  </si>
  <si>
    <t>Frais de communicationdu 19/ Rens</t>
  </si>
  <si>
    <t>Frais de communicationdu 19/ jc</t>
  </si>
  <si>
    <t>Frais de communicationdu 19/ adama</t>
  </si>
  <si>
    <t>Frais de communicationdu 19/ PRIVAT</t>
  </si>
  <si>
    <t>Frais de communicationdu 19/ franck</t>
  </si>
  <si>
    <t>Frais de communicationdu 19/ e50</t>
  </si>
  <si>
    <t>Entretien électricité/ Béatrice</t>
  </si>
  <si>
    <t xml:space="preserve">Transport pour achat d'ampoule </t>
  </si>
  <si>
    <t>Transport domicile bureau/ Adama</t>
  </si>
  <si>
    <t>Transport bureau UCT/Adama</t>
  </si>
  <si>
    <t>Transport Mission à Divo du 20 au 24 Fév / E50</t>
  </si>
  <si>
    <t>Transport domicile bureau /E50</t>
  </si>
  <si>
    <t>Transport domicile bureau du 19 au 23/ Franck</t>
  </si>
  <si>
    <t>Transport domicile bureau du 19 au 23/ Béatrice</t>
  </si>
  <si>
    <t>Communication du 14 Février/ Rens</t>
  </si>
  <si>
    <t>Transport bureau-UCT-MINEF-Bassam-2 plateaux du 01 au 19 Ffévrier/Rens</t>
  </si>
  <si>
    <t>Travel subsistence du 15/ rens</t>
  </si>
  <si>
    <t>Transport mission Abidjan du 19 au 25 Février/ JC</t>
  </si>
  <si>
    <t>Frais de restauration mission abidjan du 19 au 25/ JC</t>
  </si>
  <si>
    <t>Transport domicile bureau aller retour du 20 au 23 / Adama</t>
  </si>
  <si>
    <t>Transport bureau plateau aller retour/Adama</t>
  </si>
  <si>
    <t>Frais d'internet bureau/ Adama</t>
  </si>
  <si>
    <t>Transport domicile tribunal du plateau/Franck</t>
  </si>
  <si>
    <t>Achat de papier toilette/Rens</t>
  </si>
  <si>
    <t>Remboursement assurance/Rens</t>
  </si>
  <si>
    <t>Transport bureau UCT aller retour/ Adama</t>
  </si>
  <si>
    <t>Bonus collectif, individuel, UCT OPération stop ivoire/ Adama</t>
  </si>
  <si>
    <t>Transport bureau bateau pour les transferts/ Béatrice</t>
  </si>
  <si>
    <t>Frais de photocopie fiche de rapport et fiche d'enquête/ Béatrice</t>
  </si>
  <si>
    <t>Frais de communication du 26/ Rens</t>
  </si>
  <si>
    <t>Frais de communication du 26/ JC</t>
  </si>
  <si>
    <t>Frais de communication du 26/ Adama</t>
  </si>
  <si>
    <t>Frais de communication du 26/ Privat</t>
  </si>
  <si>
    <t>Frais de communication du 26/ Franck</t>
  </si>
  <si>
    <t>Frais de communication du 26/ Béa</t>
  </si>
  <si>
    <t>Frais de communication du 26/ E50</t>
  </si>
  <si>
    <t>transport bureau-tribunal-aéroport-domicile du 16 Fév/ Privat</t>
  </si>
  <si>
    <t>Transport domicile bureau aller retour du 26 au 02 Mars/Privat</t>
  </si>
  <si>
    <t>Transport mission investigation à abengourou/E50</t>
  </si>
  <si>
    <t>Frais d'hébergement mission investigation à abengourou/E50</t>
  </si>
  <si>
    <t>Transport mission abidjan du 26 au 28/ JC</t>
  </si>
  <si>
    <t>Frais de restauration mission abidjan du 26 au 28/ JC</t>
  </si>
  <si>
    <t>Transport domicile bureau- domicile gare  routière/E50</t>
  </si>
  <si>
    <t>Transport domicile bureau aller retour du 26 au 02 Mars/Béatrice</t>
  </si>
  <si>
    <t>Transport domicile bureau du 26 au 02 mars/ Franck</t>
  </si>
  <si>
    <t>Transport bureau tribunal du plateau aller retour / Franck</t>
  </si>
  <si>
    <t>Transport domicile tribunal du plateau domicile du 26/Franck</t>
  </si>
  <si>
    <t>Transport bureau aéroport aller retour/Privat</t>
  </si>
  <si>
    <t>Transport bureau plateau aller retour/Béatrice</t>
  </si>
  <si>
    <t>Transport course au super marché/Béatrice</t>
  </si>
  <si>
    <t>Achat de produits d'entretien bureau</t>
  </si>
  <si>
    <t>Salaire Février femme de ménage/Béatrice</t>
  </si>
  <si>
    <t>Transport course à Bolloré/Béatrice</t>
  </si>
  <si>
    <t>Transport domicile brigarde de recherche bureau/ Franck</t>
  </si>
  <si>
    <t>Salaire février + prime d'assiduité Privat/ Rens</t>
  </si>
  <si>
    <t>Salaire février + prime d'assiduité Franck/ Rens</t>
  </si>
  <si>
    <t>Salaire février + prime d'assiduité Adama/ Rens</t>
  </si>
  <si>
    <t>02/001</t>
  </si>
  <si>
    <t>02/002</t>
  </si>
  <si>
    <t>02/003</t>
  </si>
  <si>
    <t>02/004</t>
  </si>
  <si>
    <t>02/005</t>
  </si>
  <si>
    <t>02/006</t>
  </si>
  <si>
    <t>02/007</t>
  </si>
  <si>
    <t>02/008</t>
  </si>
  <si>
    <t>02/009</t>
  </si>
  <si>
    <t>02/010</t>
  </si>
  <si>
    <t>02/011</t>
  </si>
  <si>
    <t>02/012</t>
  </si>
  <si>
    <t>02/013</t>
  </si>
  <si>
    <t>02/014</t>
  </si>
  <si>
    <t>02/015</t>
  </si>
  <si>
    <t>02/016</t>
  </si>
  <si>
    <t>02/017</t>
  </si>
  <si>
    <t>02/018</t>
  </si>
  <si>
    <t>02/019</t>
  </si>
  <si>
    <t>02/020</t>
  </si>
  <si>
    <t>02/021</t>
  </si>
  <si>
    <t>02/022</t>
  </si>
  <si>
    <t>02/023</t>
  </si>
  <si>
    <t>02/024</t>
  </si>
  <si>
    <t>02/025</t>
  </si>
  <si>
    <t>02/026</t>
  </si>
  <si>
    <t>02/027</t>
  </si>
  <si>
    <t>02/028</t>
  </si>
  <si>
    <t>02/029</t>
  </si>
  <si>
    <t>02/030</t>
  </si>
  <si>
    <t>02/031</t>
  </si>
  <si>
    <t>02/032</t>
  </si>
  <si>
    <t>02/033</t>
  </si>
  <si>
    <t>02/036</t>
  </si>
  <si>
    <t>02/037</t>
  </si>
  <si>
    <t>02/038</t>
  </si>
  <si>
    <t>02/039</t>
  </si>
  <si>
    <t>02/040</t>
  </si>
  <si>
    <t>02/041</t>
  </si>
  <si>
    <t>02/042</t>
  </si>
  <si>
    <t>02/043</t>
  </si>
  <si>
    <t>02/044</t>
  </si>
  <si>
    <t>02/045</t>
  </si>
  <si>
    <t>02/046</t>
  </si>
  <si>
    <t>02/047</t>
  </si>
  <si>
    <t>02/048</t>
  </si>
  <si>
    <t>02/049</t>
  </si>
  <si>
    <t>02/050</t>
  </si>
  <si>
    <t>02/051</t>
  </si>
  <si>
    <t>02/052</t>
  </si>
  <si>
    <t>02/054</t>
  </si>
  <si>
    <t>02/055</t>
  </si>
  <si>
    <t>02/056</t>
  </si>
  <si>
    <t>02/057</t>
  </si>
  <si>
    <t>02/058</t>
  </si>
  <si>
    <t>02/059</t>
  </si>
  <si>
    <t>02/061</t>
  </si>
  <si>
    <t>02/062</t>
  </si>
  <si>
    <t>02/063</t>
  </si>
  <si>
    <t>02/064</t>
  </si>
  <si>
    <t>02/065</t>
  </si>
  <si>
    <t>02/066</t>
  </si>
  <si>
    <t>02/067</t>
  </si>
  <si>
    <t>02/068</t>
  </si>
  <si>
    <t>02/069</t>
  </si>
  <si>
    <t>02/070</t>
  </si>
  <si>
    <t>02/071</t>
  </si>
  <si>
    <t>02/072</t>
  </si>
  <si>
    <t>02/073</t>
  </si>
  <si>
    <t>02/074</t>
  </si>
  <si>
    <t>02/075</t>
  </si>
  <si>
    <t>02/076</t>
  </si>
  <si>
    <t>02/077</t>
  </si>
  <si>
    <t>02/078</t>
  </si>
  <si>
    <t>02/079</t>
  </si>
  <si>
    <t>02/080</t>
  </si>
  <si>
    <t>02/081</t>
  </si>
  <si>
    <t>02/082</t>
  </si>
  <si>
    <t>02/083</t>
  </si>
  <si>
    <t>02/084</t>
  </si>
  <si>
    <t>02/085</t>
  </si>
  <si>
    <t>02/086</t>
  </si>
  <si>
    <t>02/087</t>
  </si>
  <si>
    <t>02/088</t>
  </si>
  <si>
    <t>02/089</t>
  </si>
  <si>
    <t>02/090</t>
  </si>
  <si>
    <t>02/091</t>
  </si>
  <si>
    <t>02/092</t>
  </si>
  <si>
    <t>02/093</t>
  </si>
  <si>
    <t>02/094</t>
  </si>
  <si>
    <t>02/095</t>
  </si>
  <si>
    <t>02/096</t>
  </si>
  <si>
    <t>02/097</t>
  </si>
  <si>
    <t>02/098</t>
  </si>
  <si>
    <t>02/099</t>
  </si>
  <si>
    <t>02/100</t>
  </si>
  <si>
    <t>02/101</t>
  </si>
  <si>
    <t>02/102</t>
  </si>
  <si>
    <t>02/104</t>
  </si>
  <si>
    <t>02/105</t>
  </si>
  <si>
    <t>02/106</t>
  </si>
  <si>
    <t>02/107</t>
  </si>
  <si>
    <t>02/108</t>
  </si>
  <si>
    <t>Work compensation janvier 18 Béatrice/SGBCI</t>
  </si>
  <si>
    <t>Achat de journaux/ adama</t>
  </si>
  <si>
    <t>Operation</t>
  </si>
  <si>
    <t>Frais de restauration et trust building mission à san-pedro du 03 /Privat</t>
  </si>
  <si>
    <t>Frais d'hébergement mission à san-pedro du 03 /Privat</t>
  </si>
  <si>
    <t>Trust building mission à san-pedro du 03 /Privat</t>
  </si>
  <si>
    <t>Frais de communication mission à san-pedro du 03 /Privat</t>
  </si>
  <si>
    <t>Frais de location véhicule + carburant mission à san-pedro du 03 /Privat</t>
  </si>
  <si>
    <t>JC</t>
  </si>
  <si>
    <t>Transport bureau banque aller retour / Béatrice</t>
  </si>
  <si>
    <t>Transport domicile bureau du 05 au 09 Fév / Béatrice</t>
  </si>
  <si>
    <t>Frais de mission transport retour et repas pour 3 personnes mission san-pedro /Privat</t>
  </si>
  <si>
    <t>Frais de restauration mission san-pedro / Privat</t>
  </si>
  <si>
    <t>Transport Mission Abidjan du 03 au 08 / Nicolas</t>
  </si>
  <si>
    <t>Frais de restauration Mission Abidjan du 03 au 08 / Nicolas</t>
  </si>
  <si>
    <t>Transport bureau tribunal du 12 fev aller retour /Privat</t>
  </si>
  <si>
    <t>02/060</t>
  </si>
  <si>
    <t>02/168</t>
  </si>
  <si>
    <t>Transpor domicile vridi du 17/ E50</t>
  </si>
  <si>
    <t>Transport bureau-banque-LDF-Bureau aller retour taxis/ Béatrice</t>
  </si>
  <si>
    <t>Frais de restauration et hébergement Mission à Divo du 20 au 24 Fév / E50</t>
  </si>
  <si>
    <t>Trust building Mission à Divo du 20 au 24 Fév / E50</t>
  </si>
  <si>
    <t>Achat de fourniture de bureau/ Béatrice</t>
  </si>
  <si>
    <t>Bonus UCT opération de Janvier, agents du 19 et du 20 Février/ Adama</t>
  </si>
  <si>
    <t>trust building mission investigation à abengourou/E50</t>
  </si>
  <si>
    <t>Frais de restauration  mission investigation à abengourou/E50</t>
  </si>
  <si>
    <t>Salaire Février 18 Béatrice</t>
  </si>
  <si>
    <t xml:space="preserve">Rent &amp; Utilities </t>
  </si>
  <si>
    <t>Règlement facture d'électricité bureau/ sgbci</t>
  </si>
  <si>
    <t>Règlement loyer bureau janvier 18/ sgbci</t>
  </si>
  <si>
    <t>02/000'</t>
  </si>
  <si>
    <t>02/000"</t>
  </si>
  <si>
    <t>Trust building mission du 05 au 11 fév / JC</t>
  </si>
  <si>
    <t>(vide)</t>
  </si>
  <si>
    <t>Étiquettes de colonnes</t>
  </si>
  <si>
    <t>Somme de spent</t>
  </si>
  <si>
    <t>Bonus opération janvier pour Adama/ Rens</t>
  </si>
  <si>
    <t>Prime d'assiduité(Bonus heure) janvier pr adama/ Rens</t>
  </si>
  <si>
    <t>Frais de transfert de fond à privat mission san-pedro/ Privat</t>
  </si>
  <si>
    <t>Bonus opération janvier pour E50/Rens</t>
  </si>
  <si>
    <t>Remboursement complément de transport /adama</t>
  </si>
  <si>
    <t>Remboursement complément de transport du 17/E50</t>
  </si>
  <si>
    <t>Bonus pération Tony de janvier pour Franck/ Rens</t>
  </si>
  <si>
    <t>Bonus opération Tony de janvier pour Privat/ Rens</t>
  </si>
  <si>
    <t>Frais de mission abidjan du 01 au 03 Janvier FEEDING/ Ofir</t>
  </si>
  <si>
    <t>Ofir</t>
  </si>
  <si>
    <t>Transport domicile petit boudha/ Adama</t>
  </si>
  <si>
    <t>Transport domicile petit boudha/ Adama du 02 janvier</t>
  </si>
  <si>
    <t>Transport du 1é:domicile-cocody angré-zone 4-domicile puis du 2: domicile treicville-bureau-domicile/ Privat</t>
  </si>
  <si>
    <t>Transport domicile petit boudha aller retour/ Adama</t>
  </si>
  <si>
    <t>Transport bureau-plateau puis zone 4 domicile aller retour du 04 au 06 janvier/Franck</t>
  </si>
  <si>
    <t>Frais passeport pour Ofir/Franck</t>
  </si>
  <si>
    <t>Frais de recharge du gaz bureau/ Rens</t>
  </si>
  <si>
    <t>transport pour recharge du gaz/Rens</t>
  </si>
  <si>
    <t>Transport domicile bureau aller retour/ Franck</t>
  </si>
  <si>
    <t>Bonus média/presse écrite  intelligent d'Abidjan/ Adama</t>
  </si>
  <si>
    <t>Frais de communication internet /Adama</t>
  </si>
  <si>
    <t>Frais de restauration mission Abidjan du 04  Janvier Feeding / OFIR</t>
  </si>
  <si>
    <t>Frais de restauration mission Abidjan du 04 Janvier Feeding / OFIR</t>
  </si>
  <si>
    <t>Frais de restauration mission Abidjan du 05Janvier Feeding / OFIR</t>
  </si>
  <si>
    <t>Frais de restauration mission Abidjan du 05 Janvier Feeding / OFIR</t>
  </si>
  <si>
    <t>local transport  mission Abidjan du 05 Janvier Office-UCT / OFIR</t>
  </si>
  <si>
    <t>local transport  mission Abidjan du 05 Janvier UCT-Office / OFIR</t>
  </si>
  <si>
    <t>Phone  mission Abidjan du 05 Janvier Feeding / OFIR</t>
  </si>
  <si>
    <t>Phone  mission Abidjan du 06 Janvier / OFIR</t>
  </si>
  <si>
    <t>feeding mission Abidjan du 06 Janvier / OFIR</t>
  </si>
  <si>
    <t>feeding mission Abidjan du 07Janvier / OFIR</t>
  </si>
  <si>
    <t>feeding mission Abidjan du 07 Janvier / OFIR</t>
  </si>
  <si>
    <t>Phone du 08 janvier/Ofire</t>
  </si>
  <si>
    <t>local transport UCT-Office du 08 janvier / OFIR</t>
  </si>
  <si>
    <t>Transport domicile - petit boudha aller retour/ Adama</t>
  </si>
  <si>
    <t>Transport domicile-riviera bonoumin aller retour / Adama</t>
  </si>
  <si>
    <t>Transport domicile -petit boudha aller retour/ Adama</t>
  </si>
  <si>
    <t>Frais de photocopie des fiches d'enquêtes/Béatrice</t>
  </si>
  <si>
    <t>Achat de 4 cartouches d'encre noir et couleur/ Béatrice</t>
  </si>
  <si>
    <t>Frais de transport pour le plateau aller retour/ Béatrice</t>
  </si>
  <si>
    <t>Transport investigation Riviera aller retour du 08 au 09/ E50</t>
  </si>
  <si>
    <t>Transport domicile bureau aller retour du 08 au 12 Janvier/Béatrice</t>
  </si>
  <si>
    <t>Frais de communication du 08 au 12 Janvier / Rens</t>
  </si>
  <si>
    <t>Frais de communication du 08 au 12 Janvier / Béatrice</t>
  </si>
  <si>
    <t>Frais de communication du 08 au 12 Janvier / Privat</t>
  </si>
  <si>
    <t>Frais de communication du 08 au 12 Janvier / Franck</t>
  </si>
  <si>
    <t>Frais de communication du 08 au 12 Janvier / Adama</t>
  </si>
  <si>
    <t>Frais de communication du 08 au 12 Janvier / E50</t>
  </si>
  <si>
    <t>Transport pour achat de produit d'entretien bureau/ Béatrice</t>
  </si>
  <si>
    <t>Transport domicile-riviera bonoumin bietry casino-petit boudha-léon viet-casino-domicile/ Adama</t>
  </si>
  <si>
    <t>Achat d'ampoule pour bureau/ Béatrice</t>
  </si>
  <si>
    <t>Frais d'hébergement Bureau-hotel Abidjan sud (séjour) / Franck</t>
  </si>
  <si>
    <t>Transport domicile-plateau du 04+ domicile -vridi aller retour du 06 au 09+transport pour véhicule GMC+ Domicile -bureau du 10/ Franck</t>
  </si>
  <si>
    <t>Achat d'une caisse /Béatrice</t>
  </si>
  <si>
    <t>Transport pour achat d'une caisse/ Béatrice</t>
  </si>
  <si>
    <t>Frais de prestation de l'électricien pour pose des ampoules et entretien/ Béatrice</t>
  </si>
  <si>
    <t xml:space="preserve">Remboursement transport bureau-zone 4-bietry-domicile du 02 janvier /Privat  </t>
  </si>
  <si>
    <t xml:space="preserve">Remboursement transport domicile-zone4-bietry-domicile du 03 janvier/Privat  </t>
  </si>
  <si>
    <t xml:space="preserve">Remboursement transport domicile- Marcory-zone 4-biétry-vridi-domicile du 4 Janvier/Privat  </t>
  </si>
  <si>
    <t xml:space="preserve">Remboursement transport domicile-vridi-du 05 Janvier/Privat  </t>
  </si>
  <si>
    <t xml:space="preserve">Remboursement transport domicile-vridi-bureau maison du 06 Janvier/Privat  </t>
  </si>
  <si>
    <t xml:space="preserve">Remboursement transport domicile-vridi-hôtel Abidjan sud du 07 Janvier/Privat  </t>
  </si>
  <si>
    <t>Transport hôtel abidjan sud-forum-vridi-zone 4-bietry- du 08 au 09 Janvier,aeroport bureau/ Privat</t>
  </si>
  <si>
    <t>Frais d'hébergement hôtel Abidjan sud Séjour du 06 au 09 janvier/ Privat</t>
  </si>
  <si>
    <t>Transport bureau Angré sur mission abidjan du 10 janvier/ Cyrille</t>
  </si>
  <si>
    <t>Cyrille</t>
  </si>
  <si>
    <t>Frais de restauration sur mission abidjan du 10  janvier/ Cyrille</t>
  </si>
  <si>
    <t>Achat de carte sim sur mission abidjan du 10 janvier/ Cyrille</t>
  </si>
  <si>
    <t>Achat de crédit de communication sur mission abidjan du 10 janvier/ Cyrille</t>
  </si>
  <si>
    <t>Transport Bureau-, restau-bureau sur mission abidjan du 11 janvier/ Cyrille</t>
  </si>
  <si>
    <t>Feeding Cuisine (Boules, sauce) sur mission abidjan du 11 janvier/ Cyrille</t>
  </si>
  <si>
    <t>Feeding Restaurant sur mission abidjan du 11 janvier/ Cyrille</t>
  </si>
  <si>
    <t>Feeding Restaurant Transport Bureau-, restau-bureau</t>
  </si>
  <si>
    <t>Transport Bureau-, restau-bureau sur mission abidjan du 12 janvier/ Cyrille</t>
  </si>
  <si>
    <t>Feeding Restaurant sur mission abidjan du 12 janvier/ Cyrille</t>
  </si>
  <si>
    <t>Feeding Boissons sur mission abidjan du 12 janvier/ Cyrille</t>
  </si>
  <si>
    <t>Feeding Cuisine (riz, sauce) sur mission abidjan du 12 janvier/ Cyrille</t>
  </si>
  <si>
    <t>Feeding Pain, lait, sucre, chocolat sur mission abidjan du 12 janvier/ Cyrille</t>
  </si>
  <si>
    <t>Transport Bureau-, restau (Angré)-bureau sur mission abidjan du 12 janvier/ Cyrille</t>
  </si>
  <si>
    <t>Transport Hôte-Restau-Hôtel sur mission abidjan du 13 janvier/ Cyrille</t>
  </si>
  <si>
    <t xml:space="preserve"> Feeding Pain, lait, sucre, chocolat sur mission abidjan du 13 janvier/ Cyrille</t>
  </si>
  <si>
    <t>crédit de commnication sur mission abidjan du 13 janvier/ Cyrille</t>
  </si>
  <si>
    <t>Feeding Repas, boissons sur mission abidjan du 13 janvier/ Cyrille</t>
  </si>
  <si>
    <t>Transport Hôte-Restau-Hôtel  sur mission abidjan du 14 janvier/ Cyrille</t>
  </si>
  <si>
    <t>Feeding Repassur mission abidjan du 14 janvier/ Cyrille</t>
  </si>
  <si>
    <t>Feeding boisson sur mission abidjan du 14 janvier/ Cyrille</t>
  </si>
  <si>
    <t>Transport Hôte-Restau-Hôtel sur mission abidjan du 14 janvier/ Cyrille</t>
  </si>
  <si>
    <t>Feeding Repas sur mission abidjan du 14 janvier/ Cyrille</t>
  </si>
  <si>
    <t>Transport Hôte-Restau-Hôtel sur mission abidjan du 15 janvier/ Cyrille</t>
  </si>
  <si>
    <t>Feeding Repas, boissonsur mission abidjan du 15janvier/ Cyrille</t>
  </si>
  <si>
    <t>Frais de communication pour I55s/ Privat</t>
  </si>
  <si>
    <t>Transport domicile-bureau-zone 4-casino-petit boudha-léon-domicile/Adama</t>
  </si>
  <si>
    <t>Transport pour surveillance du 10 Janvier/ E50</t>
  </si>
  <si>
    <t>Transport pour surveillance du 11 au 14 Janvier/ E50</t>
  </si>
  <si>
    <t>Transport zone 4- Bureau/ Cyrille</t>
  </si>
  <si>
    <t>Transport domicile - petit boudha aller retour 4000 du 12 au 14/ Adama</t>
  </si>
  <si>
    <t>Transport bureau-cocody angré-domicile/ Privat</t>
  </si>
  <si>
    <t>Transport domicile bureau aller retour/ Privat</t>
  </si>
  <si>
    <t>Transport bureau zone 4-bietry-bietry1-bietry2; vridi-domicile-bureau/Privat</t>
  </si>
  <si>
    <t>Transport mission à vridi du 13 au 14/ cyrille</t>
  </si>
  <si>
    <t>Séjour à Vridi mission du 13 au 14/ cyrille</t>
  </si>
  <si>
    <t>Achat de carte sim et crédit de communication pour mission à vridi du 13 au 14 / cyrille</t>
  </si>
  <si>
    <t>Transport domicile vridi cité pour surveillance du 14 au 17 Janvier/ E50</t>
  </si>
  <si>
    <t>Frais d'hébergement hôtel Abidjan pour surveillance du 14 au 17 janvier/ E50</t>
  </si>
  <si>
    <t>Frais de restauration du 14 au 17 Janvier pour surveillance/ E50</t>
  </si>
  <si>
    <t>Transport domicile zone 4-casino bietry-domicile/Adama</t>
  </si>
  <si>
    <t>Transport mission Abidjan du 14 au 20 Janvier/ JC</t>
  </si>
  <si>
    <t>Frais de restauration mission Abidjan du 14 au 20 Janvier/ JC</t>
  </si>
  <si>
    <t>Transport Bureau-Hôtel-Bureau du 16/Cyrille</t>
  </si>
  <si>
    <t>Feeding Boissons du 16</t>
  </si>
  <si>
    <t>Feeding cuisine du 16</t>
  </si>
  <si>
    <t>Feeding du 17</t>
  </si>
  <si>
    <t>Feeding Restaurant du 17</t>
  </si>
  <si>
    <t>Transport Bureau-Hôtel-Bureau du 17</t>
  </si>
  <si>
    <t>Feeding Boissons du 17</t>
  </si>
  <si>
    <t>Transport Bureau-Hôtel-Bureau du 18</t>
  </si>
  <si>
    <t>Feeding Restaurant du 18</t>
  </si>
  <si>
    <t>Feeding cuisine DU 18</t>
  </si>
  <si>
    <t>Feeding DU 18</t>
  </si>
  <si>
    <t>Transport supplément transport opération du 18</t>
  </si>
  <si>
    <t>Transport Impression docs pour opération du 19</t>
  </si>
  <si>
    <t>Feeding restaurant cuisine du 19 au 22 Janvier</t>
  </si>
  <si>
    <t>Transport du 19 au 22 Janvier</t>
  </si>
  <si>
    <t>Transport domicile-espace choco aller retour opération/ Adama</t>
  </si>
  <si>
    <t>Transport local office-airport du 15 Janvier/ Ofir</t>
  </si>
  <si>
    <t>Feeding du 16 janvier/ Ofir</t>
  </si>
  <si>
    <t>Frais de communication du 16 janvier/Ofir</t>
  </si>
  <si>
    <t>Feeding du 17 janvier/ Ofir</t>
  </si>
  <si>
    <t>Frais de transport domicile bureau du 15 au 19 Janvier aller retour/Béatrice</t>
  </si>
  <si>
    <t>Frais de communication / Ofir</t>
  </si>
  <si>
    <t>Frais de communication / Rens</t>
  </si>
  <si>
    <t>Frais de communication / JC</t>
  </si>
  <si>
    <t>Frais de communication du 15 au 19 Janvier/ Privat</t>
  </si>
  <si>
    <t>Frais de communication du 15 au 19 Janvier/ Franck</t>
  </si>
  <si>
    <t>Frais de communication du 15 au 19 Janvier/ Adama</t>
  </si>
  <si>
    <t>Frais de communication du 15 au 19 Janvier/ E50</t>
  </si>
  <si>
    <t>Frais de communication du 15 au 19 Janvier/ Béatrice</t>
  </si>
  <si>
    <t>Frais de communication du 15 au 19 Janvier/ Cyrille</t>
  </si>
  <si>
    <t>Frais de transport pour achat de crédit de communication/Béatrice</t>
  </si>
  <si>
    <t>Transport domicile-zone 4-bietry-vridi cité-espace choco-domicile/ Adama</t>
  </si>
  <si>
    <t>Remboursement frais de transport du 13 chez léon espace choco/ Adama</t>
  </si>
  <si>
    <t>Achat de quit pour chien Tony/ Adama</t>
  </si>
  <si>
    <t>Remboursement frais d'achat d'ordinateur de travail/ Rens</t>
  </si>
  <si>
    <t>Frais de transport complémentaire / Adama</t>
  </si>
  <si>
    <t>Transport domicile bureau aller  retour/ Adama</t>
  </si>
  <si>
    <t>Transport domicile-bietry-cap sud- ste thérèse-bureau pour opération/Adama</t>
  </si>
  <si>
    <t>Transport domicile-cocody angré-zone4-taxi course-vridi-domicile, du 14 au 17 Jnavier pour opération/ Privat</t>
  </si>
  <si>
    <t>Transport bureau cap sud pour opération / Adama</t>
  </si>
  <si>
    <t>Achat de torche lampe,sac poubelle,sac plastique, pince pour opération/ Adama</t>
  </si>
  <si>
    <t>Frais de communication pour opération/ Ofir</t>
  </si>
  <si>
    <t>Frais de communication pour opération/ Rens</t>
  </si>
  <si>
    <t>Frais de communication pour opération/ JC</t>
  </si>
  <si>
    <t>Frais de communication pour opération/ Cyrille</t>
  </si>
  <si>
    <t>Frais de communication pour opération/ Adama</t>
  </si>
  <si>
    <t>Frais de communication pour opération/ Privat</t>
  </si>
  <si>
    <t>Frais de communication pour opération/ Franck</t>
  </si>
  <si>
    <t>Frais de communication pour opération/E50</t>
  </si>
  <si>
    <t>Frais de séjour hôtel pour surveillance de 6 jours à raison de 20000 par jour opération/E50</t>
  </si>
  <si>
    <t>Frais de restauration  pour surveillance de 6 jours à raison de 3000 par jour/E50</t>
  </si>
  <si>
    <t>Frais d'envoie de fond à E50 pour opération/ E50</t>
  </si>
  <si>
    <t>Frais de location de 3 véhicules pour opération 2 jours/ Rens</t>
  </si>
  <si>
    <t>Transport pour transfert de communication et OM/ Béatrice</t>
  </si>
  <si>
    <t>Transport pour la banque / Béatrice</t>
  </si>
  <si>
    <t>Transport bureau-vridi-biétry-domicile/Privat</t>
  </si>
  <si>
    <t>Transport domicile-bureau aller retour du 17 au 18 janvier/ Franck</t>
  </si>
  <si>
    <t>Transport Abidjan pour opération du 18 au 19/Adama</t>
  </si>
  <si>
    <t>Bonus média RTI1/Adama</t>
  </si>
  <si>
    <t>Bonus média Radio CI/Adama</t>
  </si>
  <si>
    <t>Transport pour opération- bureau-vridi hotel-UCT-domicile/Franck</t>
  </si>
  <si>
    <t>Transport pour opération-bureau-vridi-UCT-bureau/Cyrille</t>
  </si>
  <si>
    <t>Transport pour opération-bureau akwaba-vridi cité-UCT-bureau/ Jean-claude</t>
  </si>
  <si>
    <t>Transport pour opération-bureau-vridi-UCT-bureau/Privat</t>
  </si>
  <si>
    <t>Achat de fourniture de bureau: encre, clé USB, Trombonnes,blanco,stylos/Béatrice</t>
  </si>
  <si>
    <t>Impression de 200 fiches d'enquête / Béatrice</t>
  </si>
  <si>
    <t>Transport bureau-plateau-prima center-Marcory ste bernadette-plateau-bureau /Bureau</t>
  </si>
  <si>
    <t>Location de 2 véhicules pour 2 jours soit 25000*2*2/ E50</t>
  </si>
  <si>
    <t>Transport domicile bureau du 22 au 26 Jnavier/ E50</t>
  </si>
  <si>
    <t>Frais de communication du 22 au 26/ Rens</t>
  </si>
  <si>
    <t>Frais de communication du 22 au 26/ JC</t>
  </si>
  <si>
    <t>Frais de communication du 22 au 26/ Adama</t>
  </si>
  <si>
    <t>Frais de communication du 22 au 26/ Privat</t>
  </si>
  <si>
    <t>Frais de communication du 22 au 26/ Franck</t>
  </si>
  <si>
    <t>Frais de communication du 22 au 26/ Béatrice</t>
  </si>
  <si>
    <t>Frais de communication du 22 au 26/ E50</t>
  </si>
  <si>
    <t>Transport bureau UCT aller retour/ E50</t>
  </si>
  <si>
    <t>Location de 2 véhicules pour 2 jours + carburant/ Rens</t>
  </si>
  <si>
    <t>Achat de materiel: disque dure externe, lecteur carte mémoire, power bank/ Adama</t>
  </si>
  <si>
    <t>Transport pour transfert d'unités/ Béatrice</t>
  </si>
  <si>
    <t>Transport domicile bureau du 22 au 23 Janvier/ Béatrice</t>
  </si>
  <si>
    <t>Transport sur Mission abidjan du 22 au 26 /Nicolas</t>
  </si>
  <si>
    <t>Restauration sur mission abidjan du 22 au 26 / Nicolas</t>
  </si>
  <si>
    <t>Transport mission Abidjan du 23 au 27/ JC</t>
  </si>
  <si>
    <t>Restauration mission Abidjan du 23 au 27/ JC</t>
  </si>
  <si>
    <t>Transport UCT bureau du 23/ Cyrille</t>
  </si>
  <si>
    <t>Transport du 24 /cyrille</t>
  </si>
  <si>
    <t>Transport bureau UCT bureau hôtel du 25/cyrille</t>
  </si>
  <si>
    <t>Transport bureau UCT bureau tribunal du 26/cyrille</t>
  </si>
  <si>
    <t>Feeding du 23 /cyrille</t>
  </si>
  <si>
    <t>Feeding du 24/cyrille</t>
  </si>
  <si>
    <t>Feeding du 25 /cyrille</t>
  </si>
  <si>
    <t>Feeding du 26 /cyrille</t>
  </si>
  <si>
    <t>Feeding du 27 /cyrille</t>
  </si>
  <si>
    <t>Transport  du 27/cyrille</t>
  </si>
  <si>
    <t>Transport  du 28/cyrille</t>
  </si>
  <si>
    <t>Feeding du 28 /cyrille</t>
  </si>
  <si>
    <t>Transport  du 29/cyrille</t>
  </si>
  <si>
    <t>Feeding du 29/cyrille</t>
  </si>
  <si>
    <t>Frais d'internet bureau /Béatrice</t>
  </si>
  <si>
    <t>Frais de communication /cyrille</t>
  </si>
  <si>
    <t>Frais de carburant et consultation 2 prevenus pour l'opération/ Rens</t>
  </si>
  <si>
    <t>Frais de consultation 2 prevenus pour l'opération/ Rens</t>
  </si>
  <si>
    <t>Jail visit</t>
  </si>
  <si>
    <t>Transport pour opération/Franck</t>
  </si>
  <si>
    <t>Frais de déplacement du trophé de l'opération/ Adama</t>
  </si>
  <si>
    <t>Transport course opération/ Privat</t>
  </si>
  <si>
    <t>Achat d'un disque dure pour opération/JC</t>
  </si>
  <si>
    <t>Frais de visa / Nicolas</t>
  </si>
  <si>
    <t>Transport bureau direction générale de la police pour visa / Nicolas</t>
  </si>
  <si>
    <t>Frais de photocopie documents opération /Nicolas</t>
  </si>
  <si>
    <t>Remboursement montant emprunté à OFIR en Décembre/ Béatrice</t>
  </si>
  <si>
    <t>Frais d'evoie western union / Béatrice</t>
  </si>
  <si>
    <t>Transport pour transfert western union / Béatrice</t>
  </si>
  <si>
    <t>Transport domicile bureau du 26 / Béatrice</t>
  </si>
  <si>
    <t>Transport domicile-uct du 24 au 26 /Privat</t>
  </si>
  <si>
    <t>Transport domicile bureau du 26 / Adama</t>
  </si>
  <si>
    <t>Food allowence pour garde chez Tony du 19/ Adama</t>
  </si>
  <si>
    <t>Transport domicileboulevard antananarivo-uct du 20 aller retour/ Adama</t>
  </si>
  <si>
    <t>Transport domicile-uct du 22 aller retour/ Adama</t>
  </si>
  <si>
    <t>Transport domicile cap sud-uct du 23/ Adama</t>
  </si>
  <si>
    <t>Transport domicile uct du 24 aller retour/ Adama</t>
  </si>
  <si>
    <t>Transport domicile uct du 25 aller retour/ Adama</t>
  </si>
  <si>
    <t>Frais d'impression documents du 19 au 20 janvier/Cyrille</t>
  </si>
  <si>
    <t>Solde des Frais de déplacement et replacement de trophée de l'opération/Adama</t>
  </si>
  <si>
    <t>Frais d'impression de documents pour l'opération/ JC</t>
  </si>
  <si>
    <t>Frais d'envoie de disque dure par DHL/ JC</t>
  </si>
  <si>
    <t>Frais de restauration mission Abidjan du 28 au 31 janvier / JC</t>
  </si>
  <si>
    <t>Frais de Transport mission Abidjan du 28 au 31 janvier / JC</t>
  </si>
  <si>
    <t>Transport koumassi yopougon/ E50</t>
  </si>
  <si>
    <t>Transport domicile bureau-cible koumassi / Adama</t>
  </si>
  <si>
    <t>Transport Abidjan du 01 au 13 Janvier pour opération/ Rens</t>
  </si>
  <si>
    <t>Téléphone Abidjan du 01 au 13 Janvier pour opération / Rens</t>
  </si>
  <si>
    <t>Transport pour la banque avec JC / Béatrice</t>
  </si>
  <si>
    <t>Transport bureau-UCT aller retour / Cyrille</t>
  </si>
  <si>
    <t>Remboursement frais de réliure de documents de l'opération/JC</t>
  </si>
  <si>
    <t>Remboursement achat de cartouche d'encre pour Emma/ JC</t>
  </si>
  <si>
    <t>Transport domicile bureau aller retour du 29 au 02 Févr / Béatrice</t>
  </si>
  <si>
    <t>Transport domicile bureau aller retour du 29 au 02 Févr / Franck</t>
  </si>
  <si>
    <t>Frais de communication du 29 au 02 Fév / Rens</t>
  </si>
  <si>
    <t>Frais de communication du 29 au 02 Fév /Nicolas</t>
  </si>
  <si>
    <t>Frais de communication du 29 au 02 Fév / JC</t>
  </si>
  <si>
    <t>Frais de communication du 29 au 02 Fév /Cyrille</t>
  </si>
  <si>
    <t>Frais de communication du 29 au 02 Fév / Adama</t>
  </si>
  <si>
    <t>Frais de communication du 29 au 02 Fév /Franck</t>
  </si>
  <si>
    <t>Frais de communication du 29 au 02 Fév /privat</t>
  </si>
  <si>
    <t>Frais de communication du 29 au 02 Fév / Béatrice</t>
  </si>
  <si>
    <t>Frais de communication du 29 au 02 Fév /E50</t>
  </si>
  <si>
    <t>Transport domicile bureau aller retour du 29 au 02 Févr /Privat</t>
  </si>
  <si>
    <t>Transport adjamé UCT domicile/ Privat</t>
  </si>
  <si>
    <t>Achat d'un téléphone pour opération/Cyrille</t>
  </si>
  <si>
    <t>Transport pour achat du téléphone/ Cyrille</t>
  </si>
  <si>
    <t>Transport mission Abidjan du 30 au 02 Février/ Cyrille</t>
  </si>
  <si>
    <t>Frais de restauration mission du 30 au 02 Février/ Cyrille</t>
  </si>
  <si>
    <t>Transport domicile cible koumassi aller retour du 29 au 02 Févr /Adama</t>
  </si>
  <si>
    <t>Transport domicile bureau du  29 au 30 /E50</t>
  </si>
  <si>
    <t>Transport domicile cible koumassi aller retour / E50</t>
  </si>
  <si>
    <t>Transport bureau super-marché/ Béatrice</t>
  </si>
  <si>
    <t>Achat d'un cable pour ordinateur/ Franck</t>
  </si>
  <si>
    <t>Transport gare de bassam bolloré/ Béatrice</t>
  </si>
  <si>
    <t>Transport koumassi marché/Nicolas</t>
  </si>
  <si>
    <t>Transport mission abidjan du 27 au 02 fév/Nicolas</t>
  </si>
  <si>
    <t>Feeding mission abidjan du 27 au 02 fév/Nicolas</t>
  </si>
  <si>
    <t>Transport bureau UCT adjamé bureau/ Cyrille</t>
  </si>
  <si>
    <t>Achat d'un cableà disque dure/ Cyrille</t>
  </si>
  <si>
    <t>Work compensation janvier / femme de ménage</t>
  </si>
  <si>
    <t>Work compensation janvier+ bonus heure/ Franck</t>
  </si>
  <si>
    <t>Work compensation janvier + bonus heure/ Privat</t>
  </si>
  <si>
    <t>Work compensation janvier / E50</t>
  </si>
  <si>
    <t>Services</t>
  </si>
  <si>
    <t>Frais de transport mission à san-pedro du 03 /Privat</t>
  </si>
  <si>
    <t>Travel Expenses</t>
  </si>
  <si>
    <t>Frais bancaires janvier 2018</t>
  </si>
  <si>
    <t>Wildcat</t>
  </si>
  <si>
    <t>Travaux de ménuiserie / Béa</t>
  </si>
  <si>
    <t>Régule food allowence I55s décembre 17</t>
  </si>
  <si>
    <t>I55s</t>
  </si>
  <si>
    <t>Frais bancaire du mois de Février 2018(Agios+frais de tenue de compte)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</si>
</sst>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 _€_-;\-* #,##0.00\ _€_-;_-* &quot;-&quot;??\ _€_-;_-@_-"/>
    <numFmt numFmtId="164" formatCode="_-* #,##0\ _€_-;\-* #,##0\ _€_-;_-* &quot;-&quot;??\ _€_-;_-@_-"/>
  </numFmts>
  <fonts count="10" x14ac:knownFonts="1">
    <font>
      <sz val="11"/>
      <color theme="1"/>
      <name val="Calibri"/>
      <family val="2"/>
      <scheme val="minor"/>
    </font>
    <font>
      <sz val="12"/>
      <color indexed="8"/>
      <name val="Verdana"/>
      <family val="2"/>
    </font>
    <font>
      <sz val="10"/>
      <name val="Arial"/>
      <family val="2"/>
    </font>
    <font>
      <sz val="11"/>
      <color theme="1"/>
      <name val="Calibri"/>
      <family val="2"/>
      <scheme val="minor"/>
    </font>
    <font>
      <b/>
      <sz val="10"/>
      <name val="Calibri"/>
      <family val="2"/>
      <scheme val="minor"/>
    </font>
    <font>
      <sz val="10"/>
      <name val="Calibri"/>
      <family val="2"/>
      <scheme val="minor"/>
    </font>
    <font>
      <sz val="11"/>
      <name val="Calibri"/>
      <family val="2"/>
      <scheme val="minor"/>
    </font>
    <font>
      <sz val="10"/>
      <color rgb="FFFF0000"/>
      <name val="Calibri"/>
      <family val="2"/>
      <scheme val="minor"/>
    </font>
    <font>
      <sz val="9"/>
      <color indexed="81"/>
      <name val="Tahoma"/>
      <family val="2"/>
    </font>
    <font>
      <b/>
      <sz val="9"/>
      <color indexed="81"/>
      <name val="Tahoma"/>
      <family val="2"/>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s>
  <cellStyleXfs count="8">
    <xf numFmtId="0" fontId="0"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2" fillId="0" borderId="0"/>
    <xf numFmtId="0" fontId="1" fillId="0" borderId="0" applyNumberFormat="0" applyFill="0" applyBorder="0" applyProtection="0">
      <alignment vertical="top" wrapText="1"/>
    </xf>
  </cellStyleXfs>
  <cellXfs count="54">
    <xf numFmtId="0" fontId="0" fillId="0" borderId="0" xfId="0"/>
    <xf numFmtId="0" fontId="5" fillId="0" borderId="0" xfId="0" applyFont="1"/>
    <xf numFmtId="0" fontId="6" fillId="0" borderId="0" xfId="0" applyFont="1"/>
    <xf numFmtId="0" fontId="5" fillId="0" borderId="0" xfId="0" applyFont="1" applyFill="1"/>
    <xf numFmtId="0" fontId="5" fillId="0" borderId="1" xfId="0" applyFont="1" applyFill="1" applyBorder="1" applyAlignment="1">
      <alignment horizontal="center"/>
    </xf>
    <xf numFmtId="0" fontId="5" fillId="2" borderId="1" xfId="0" applyFont="1" applyFill="1" applyBorder="1"/>
    <xf numFmtId="14" fontId="5" fillId="0" borderId="1" xfId="0" applyNumberFormat="1" applyFont="1" applyFill="1" applyBorder="1" applyAlignment="1">
      <alignment horizontal="center" vertical="center"/>
    </xf>
    <xf numFmtId="0" fontId="5" fillId="0" borderId="1" xfId="0" applyFont="1" applyFill="1" applyBorder="1"/>
    <xf numFmtId="164" fontId="5" fillId="0" borderId="1" xfId="3" applyNumberFormat="1" applyFont="1" applyFill="1" applyBorder="1"/>
    <xf numFmtId="0" fontId="5" fillId="0" borderId="1" xfId="0" applyFont="1" applyBorder="1"/>
    <xf numFmtId="164" fontId="5" fillId="0" borderId="1" xfId="3" applyNumberFormat="1" applyFont="1" applyFill="1" applyBorder="1" applyAlignment="1">
      <alignment horizontal="center" vertical="center"/>
    </xf>
    <xf numFmtId="0" fontId="5" fillId="0" borderId="1" xfId="0" applyFont="1" applyFill="1" applyBorder="1" applyAlignment="1">
      <alignment vertical="center"/>
    </xf>
    <xf numFmtId="164" fontId="5" fillId="0" borderId="1" xfId="3" applyNumberFormat="1" applyFont="1" applyFill="1" applyBorder="1" applyAlignment="1">
      <alignment vertical="center"/>
    </xf>
    <xf numFmtId="0" fontId="5" fillId="0" borderId="1" xfId="0" applyFont="1" applyFill="1" applyBorder="1" applyAlignment="1">
      <alignment wrapText="1"/>
    </xf>
    <xf numFmtId="0" fontId="4" fillId="0" borderId="2" xfId="0" applyFont="1" applyFill="1" applyBorder="1" applyAlignment="1">
      <alignment vertical="center"/>
    </xf>
    <xf numFmtId="0" fontId="4" fillId="0" borderId="3" xfId="0" applyFont="1" applyFill="1" applyBorder="1" applyAlignment="1">
      <alignment vertical="center"/>
    </xf>
    <xf numFmtId="4" fontId="4" fillId="0" borderId="3" xfId="0" applyNumberFormat="1" applyFont="1" applyFill="1" applyBorder="1" applyAlignment="1">
      <alignment horizontal="center" vertical="center"/>
    </xf>
    <xf numFmtId="0" fontId="4"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0" xfId="0" applyFont="1" applyFill="1" applyAlignment="1"/>
    <xf numFmtId="0" fontId="5" fillId="2" borderId="1" xfId="0" applyFont="1" applyFill="1" applyBorder="1" applyAlignment="1">
      <alignment horizontal="left"/>
    </xf>
    <xf numFmtId="0" fontId="5" fillId="0" borderId="1" xfId="0" applyFont="1" applyBorder="1" applyAlignment="1">
      <alignment horizontal="center"/>
    </xf>
    <xf numFmtId="43" fontId="5" fillId="0" borderId="1" xfId="3" applyFont="1" applyBorder="1"/>
    <xf numFmtId="0" fontId="5" fillId="0" borderId="1" xfId="0" applyFont="1" applyBorder="1" applyAlignment="1">
      <alignment horizontal="center" vertical="center"/>
    </xf>
    <xf numFmtId="0" fontId="5" fillId="0" borderId="1" xfId="0" applyFont="1" applyFill="1" applyBorder="1" applyAlignment="1">
      <alignment horizontal="left"/>
    </xf>
    <xf numFmtId="43" fontId="5" fillId="0" borderId="1" xfId="3" applyFont="1" applyFill="1" applyBorder="1"/>
    <xf numFmtId="164" fontId="5" fillId="2" borderId="1" xfId="3" applyNumberFormat="1" applyFont="1" applyFill="1" applyBorder="1"/>
    <xf numFmtId="0" fontId="5" fillId="2" borderId="1" xfId="0" applyFont="1" applyFill="1" applyBorder="1" applyAlignment="1">
      <alignment horizontal="center"/>
    </xf>
    <xf numFmtId="43" fontId="5" fillId="2" borderId="1" xfId="3" applyFont="1" applyFill="1" applyBorder="1"/>
    <xf numFmtId="0" fontId="5" fillId="2" borderId="1" xfId="0" applyFont="1" applyFill="1" applyBorder="1" applyAlignment="1">
      <alignment horizontal="center" vertical="center"/>
    </xf>
    <xf numFmtId="0" fontId="5" fillId="2" borderId="0" xfId="0" applyFont="1" applyFill="1"/>
    <xf numFmtId="43" fontId="5" fillId="2" borderId="1" xfId="3" applyFont="1" applyFill="1" applyBorder="1" applyAlignment="1"/>
    <xf numFmtId="43" fontId="5" fillId="2" borderId="1" xfId="3" applyFont="1" applyFill="1" applyBorder="1" applyAlignment="1">
      <alignment horizontal="center" vertical="center"/>
    </xf>
    <xf numFmtId="4" fontId="5" fillId="0" borderId="0" xfId="0" applyNumberFormat="1" applyFont="1" applyFill="1"/>
    <xf numFmtId="0" fontId="5" fillId="0" borderId="0" xfId="0" applyFont="1" applyFill="1" applyAlignment="1">
      <alignment horizontal="center"/>
    </xf>
    <xf numFmtId="0" fontId="5" fillId="0" borderId="0" xfId="0" applyFont="1" applyFill="1" applyAlignment="1">
      <alignment horizontal="center" vertical="center"/>
    </xf>
    <xf numFmtId="0" fontId="0" fillId="0" borderId="0" xfId="0" pivotButton="1"/>
    <xf numFmtId="0" fontId="0" fillId="0" borderId="0" xfId="0" applyAlignment="1">
      <alignment horizontal="left"/>
    </xf>
    <xf numFmtId="3" fontId="5" fillId="0" borderId="1" xfId="0" applyNumberFormat="1" applyFont="1" applyBorder="1"/>
    <xf numFmtId="2" fontId="4" fillId="0" borderId="3" xfId="0" applyNumberFormat="1"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left" vertical="center"/>
    </xf>
    <xf numFmtId="2" fontId="5" fillId="2" borderId="1" xfId="3" applyNumberFormat="1" applyFont="1" applyFill="1" applyBorder="1" applyAlignment="1">
      <alignment horizontal="center"/>
    </xf>
    <xf numFmtId="43" fontId="5" fillId="0" borderId="1" xfId="3" applyFont="1" applyBorder="1" applyAlignment="1">
      <alignment horizontal="center" vertical="center"/>
    </xf>
    <xf numFmtId="0" fontId="5" fillId="0" borderId="1" xfId="0" applyFont="1" applyFill="1" applyBorder="1" applyAlignment="1">
      <alignment vertical="center" wrapText="1"/>
    </xf>
    <xf numFmtId="2" fontId="5" fillId="0" borderId="1" xfId="0" applyNumberFormat="1" applyFont="1" applyBorder="1"/>
    <xf numFmtId="0" fontId="6" fillId="0" borderId="1" xfId="0" applyFont="1" applyFill="1" applyBorder="1"/>
    <xf numFmtId="0" fontId="5" fillId="0" borderId="5" xfId="0" applyFont="1" applyFill="1" applyBorder="1" applyAlignment="1">
      <alignment horizontal="center" vertical="center"/>
    </xf>
    <xf numFmtId="0" fontId="7" fillId="0" borderId="0" xfId="0" applyFont="1" applyFill="1"/>
    <xf numFmtId="0" fontId="0" fillId="0" borderId="0" xfId="0" applyAlignment="1">
      <alignment horizontal="left" indent="1"/>
    </xf>
    <xf numFmtId="0" fontId="0" fillId="0" borderId="0" xfId="0" applyNumberFormat="1"/>
    <xf numFmtId="4" fontId="5" fillId="0" borderId="1" xfId="0" applyNumberFormat="1" applyFont="1" applyFill="1" applyBorder="1" applyAlignment="1">
      <alignment horizontal="center" vertical="center"/>
    </xf>
    <xf numFmtId="0" fontId="0" fillId="0" borderId="0" xfId="0" applyFont="1"/>
  </cellXfs>
  <cellStyles count="8">
    <cellStyle name="Comma 3" xfId="1" xr:uid="{00000000-0005-0000-0000-000000000000}"/>
    <cellStyle name="Comma 3 2" xfId="2" xr:uid="{00000000-0005-0000-0000-000001000000}"/>
    <cellStyle name="Milliers" xfId="3" builtinId="3"/>
    <cellStyle name="Milliers 2" xfId="4" xr:uid="{00000000-0005-0000-0000-000003000000}"/>
    <cellStyle name="Normal" xfId="0" builtinId="0"/>
    <cellStyle name="Normal 2" xfId="5" xr:uid="{00000000-0005-0000-0000-000005000000}"/>
    <cellStyle name="Normal 2 2" xfId="6" xr:uid="{00000000-0005-0000-0000-000006000000}"/>
    <cellStyle name="Normal 3"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sus" refreshedDate="43208.677806134256" createdVersion="3" refreshedVersion="3" minRefreshableVersion="3" recordCount="166" xr:uid="{00000000-000A-0000-FFFF-FFFF00000000}">
  <cacheSource type="worksheet">
    <worksheetSource ref="A1:I1048576" sheet="Data Février 18"/>
  </cacheSource>
  <cacheFields count="9">
    <cacheField name="Date" numFmtId="0">
      <sharedItems containsNonDate="0" containsDate="1" containsString="0" containsBlank="1" minDate="2018-02-01T00:00:00" maxDate="2018-03-01T00:00:00"/>
    </cacheField>
    <cacheField name="Details" numFmtId="0">
      <sharedItems containsBlank="1" longText="1"/>
    </cacheField>
    <cacheField name="Type Personnel (salaires, impots, securité sociale) - Bonus/ Lawyer Bonus ( bonus avocat, indicateur, personnel) -Travel Expenses (bus, train, taxis ville, avion, visas, vaccins) -Transport (Taxi, moto, bus) - Travel subsistence (Voyage hôtel, nourriture) - Office Materials (Consommables du bureau, papeterie, cartouches encre, photocopies extérieurs) - Rent &amp; Utilities (Locations et charges mensuelles) Flight (billet avion uniquement) -Services (prestataires extérieurs tel femme ménage, plombier etc.) -Telephone  - Internet - Bonus media (couverture médiatique, bonus journalistes) - Trust building (mise en confiance, repas, téléphone, boissons) - Bank charges (Frais fonctionnement bancaire + frais transfert) - Transfer fees (Frais western union- Jony jony etc) - Jail Visits (Visite de prisons, repas, médecin) - Editing Costs (Couts du montage audio) - Equipment (photocopieuses, ordi, mobilier) - Publications (achat de journaux dans le commerce) - Court fees (Frais de tribunaux, frais huissiers) - Lawyer fees (frais avocat)" numFmtId="0">
      <sharedItems containsBlank="1" count="18">
        <s v="Rent &amp; Utilities "/>
        <s v="Transport"/>
        <s v="Personnel"/>
        <s v="Bonus"/>
        <s v="Office Materials"/>
        <s v="Travel subsistence"/>
        <s v="Trust building"/>
        <s v="Telephone"/>
        <s v="Transfer fees"/>
        <s v="Jail Visits"/>
        <s v="Services"/>
        <s v="Internet"/>
        <s v="Travel Expenses"/>
        <s v="Bank Fees"/>
        <m/>
        <s v="Rent &amp; Utilities" u="1"/>
        <s v="Equipement" u="1"/>
        <s v="Trave expenses" u="1"/>
      </sharedItems>
    </cacheField>
    <cacheField name="Department (Investigations, Legal, Operations, Media, Management ,Office ,  Animal Care, Policy &amp; External Relations ( Frais de voyages à l'etranger, missions en dehors du projet) , Team Building ( Repas de l'equipe, faire une excursion)" numFmtId="0">
      <sharedItems containsBlank="1" count="8">
        <s v="Office"/>
        <s v="Media"/>
        <s v="Operation"/>
        <s v="Legal"/>
        <s v="Management"/>
        <s v="CCU"/>
        <s v="Investigations"/>
        <m/>
      </sharedItems>
    </cacheField>
    <cacheField name="spent" numFmtId="0">
      <sharedItems containsString="0" containsBlank="1" containsNumber="1" containsInteger="1" minValue="200" maxValue="1740000"/>
    </cacheField>
    <cacheField name="nom" numFmtId="0">
      <sharedItems containsBlank="1" count="10">
        <s v="SGBCI"/>
        <s v="Béatrice"/>
        <s v="Adama"/>
        <s v="Rens"/>
        <s v="Privat"/>
        <s v="Franck"/>
        <s v="Nicolas"/>
        <s v="E50"/>
        <s v="JC"/>
        <m/>
      </sharedItems>
    </cacheField>
    <cacheField name="donor" numFmtId="0">
      <sharedItems containsBlank="1" count="4">
        <s v="RUFFORD"/>
        <s v="AVAAZ"/>
        <s v="Wildcat"/>
        <m/>
      </sharedItems>
    </cacheField>
    <cacheField name="number" numFmtId="0">
      <sharedItems containsBlank="1"/>
    </cacheField>
    <cacheField name="Oui"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66">
  <r>
    <d v="2018-02-01T00:00:00"/>
    <s v="Règlement loyer bureau janvier 18/ sgbci"/>
    <x v="0"/>
    <x v="0"/>
    <n v="400000"/>
    <x v="0"/>
    <x v="0"/>
    <s v="02/000'"/>
    <s v="Oui"/>
  </r>
  <r>
    <d v="2018-02-01T00:00:00"/>
    <s v="Règlement facture d'électricité bureau/ sgbci"/>
    <x v="0"/>
    <x v="0"/>
    <n v="96380"/>
    <x v="0"/>
    <x v="0"/>
    <s v="02/000&quot;"/>
    <s v="Oui"/>
  </r>
  <r>
    <d v="2018-02-01T00:00:00"/>
    <s v="Transport pour la banque/ Béatrice"/>
    <x v="1"/>
    <x v="0"/>
    <n v="2600"/>
    <x v="1"/>
    <x v="0"/>
    <s v="02/001"/>
    <s v="Oui"/>
  </r>
  <r>
    <d v="2018-02-01T00:00:00"/>
    <s v="Work compensation janvier 18 Béatrice/SGBCI"/>
    <x v="2"/>
    <x v="0"/>
    <n v="240000"/>
    <x v="0"/>
    <x v="0"/>
    <s v="02/002"/>
    <s v="Oui"/>
  </r>
  <r>
    <d v="2018-02-02T00:00:00"/>
    <s v="Bonus média1/opération stop à l'ivoire tinternet:news d'Abidjan,educarriere,fraternité matin, science avenir,vonews,matin libre,la synthèse, anadolu, ivoire matin,AIP/Adama"/>
    <x v="3"/>
    <x v="1"/>
    <n v="50000"/>
    <x v="2"/>
    <x v="0"/>
    <s v="02/003"/>
    <s v="Oui"/>
  </r>
  <r>
    <d v="2018-02-02T00:00:00"/>
    <s v="Bonus média1/opération stop à l'ivoire tinternet:mapecology, horizon afrika,jda,fraternité matin,allafrica,koaci,gouv,akody,intellivoire,afrique media/Adama"/>
    <x v="3"/>
    <x v="1"/>
    <n v="50000"/>
    <x v="2"/>
    <x v="0"/>
    <s v="02/004"/>
    <s v="Oui"/>
  </r>
  <r>
    <d v="2018-02-02T00:00:00"/>
    <s v="Bonus média1/opération stop à l'ivoire tinternet:Ivoiretimes,le griot, bref24, slate afrique,lactucho,eburnie today, ivoirinter24, mediapress24,Connection ivoirienne,africa n°1/Adama"/>
    <x v="3"/>
    <x v="1"/>
    <n v="50000"/>
    <x v="2"/>
    <x v="0"/>
    <s v="02/005"/>
    <s v="Oui"/>
  </r>
  <r>
    <d v="2018-02-02T00:00:00"/>
    <s v="Bonus média1/opération stop à l'ivoire tinternet:Afrimag, buzz nouvelle tribune,afrique midi,ivoireagro,actu225, factuelles,signal infos, otimbi/Adama"/>
    <x v="3"/>
    <x v="1"/>
    <n v="40000"/>
    <x v="2"/>
    <x v="0"/>
    <s v="02/006"/>
    <s v="Oui"/>
  </r>
  <r>
    <d v="2018-02-02T00:00:00"/>
    <s v="Achat de journaux/ adama"/>
    <x v="4"/>
    <x v="0"/>
    <n v="2100"/>
    <x v="2"/>
    <x v="0"/>
    <s v="02/007"/>
    <s v="Oui"/>
  </r>
  <r>
    <d v="2018-02-02T00:00:00"/>
    <s v="Prime d'assiduité(Bonus heure) janvier pr adama/ Rens"/>
    <x v="2"/>
    <x v="1"/>
    <n v="20000"/>
    <x v="3"/>
    <x v="0"/>
    <s v="02/008"/>
    <s v="Oui"/>
  </r>
  <r>
    <d v="2018-02-02T00:00:00"/>
    <s v="Frais de transport mission à san-pedro du 03 /Privat"/>
    <x v="1"/>
    <x v="2"/>
    <n v="45000"/>
    <x v="4"/>
    <x v="0"/>
    <s v="02/009"/>
    <s v="Oui"/>
  </r>
  <r>
    <d v="2018-02-02T00:00:00"/>
    <s v="Frais de restauration et trust building mission à san-pedro du 03 /Privat"/>
    <x v="5"/>
    <x v="2"/>
    <n v="27000"/>
    <x v="4"/>
    <x v="0"/>
    <s v="02/009"/>
    <s v="Oui"/>
  </r>
  <r>
    <d v="2018-02-02T00:00:00"/>
    <s v="Trust building mission à san-pedro du 03 /Privat"/>
    <x v="6"/>
    <x v="2"/>
    <n v="5000"/>
    <x v="4"/>
    <x v="0"/>
    <s v="02/009"/>
    <s v="Oui"/>
  </r>
  <r>
    <d v="2018-02-02T00:00:00"/>
    <s v="Frais d'hébergement mission à san-pedro du 03 /Privat"/>
    <x v="5"/>
    <x v="2"/>
    <n v="108000"/>
    <x v="4"/>
    <x v="0"/>
    <s v="02/009"/>
    <s v="Oui"/>
  </r>
  <r>
    <d v="2018-02-02T00:00:00"/>
    <s v="Frais de communication mission à san-pedro du 03 /Privat"/>
    <x v="7"/>
    <x v="2"/>
    <n v="5000"/>
    <x v="4"/>
    <x v="0"/>
    <s v="02/009"/>
    <s v="Oui"/>
  </r>
  <r>
    <d v="2018-02-02T00:00:00"/>
    <s v="Frais de location véhicule + carburant mission à san-pedro du 03 /Privat"/>
    <x v="1"/>
    <x v="2"/>
    <n v="60000"/>
    <x v="4"/>
    <x v="0"/>
    <s v="02/009"/>
    <s v="Oui"/>
  </r>
  <r>
    <d v="2018-02-02T00:00:00"/>
    <s v="Transport: Achat de tickets pour mission à san-pedro/ Franck"/>
    <x v="1"/>
    <x v="2"/>
    <n v="19500"/>
    <x v="5"/>
    <x v="0"/>
    <s v="02/010"/>
    <s v="Oui"/>
  </r>
  <r>
    <d v="2018-02-02T00:00:00"/>
    <s v="Transport pour la gare aller-retour/ Franck"/>
    <x v="1"/>
    <x v="3"/>
    <n v="5000"/>
    <x v="5"/>
    <x v="0"/>
    <s v="02/011"/>
    <s v="Oui"/>
  </r>
  <r>
    <d v="2018-02-02T00:00:00"/>
    <s v="Transport bureau UCT du 15 janvier au 31 janvier /Rens"/>
    <x v="1"/>
    <x v="4"/>
    <n v="160500"/>
    <x v="3"/>
    <x v="0"/>
    <s v="02/012"/>
    <s v="Oui"/>
  </r>
  <r>
    <d v="2018-02-05T00:00:00"/>
    <s v="Frais de communication du 05/ Nicolas"/>
    <x v="7"/>
    <x v="5"/>
    <n v="5000"/>
    <x v="6"/>
    <x v="0"/>
    <s v="02/013"/>
    <s v="Oui"/>
  </r>
  <r>
    <d v="2018-02-05T00:00:00"/>
    <s v="Frais de communication du 05/ Jean-claude"/>
    <x v="7"/>
    <x v="4"/>
    <n v="5000"/>
    <x v="1"/>
    <x v="0"/>
    <s v="02/013"/>
    <s v="Oui"/>
  </r>
  <r>
    <d v="2018-02-05T00:00:00"/>
    <s v="Frais de communication du 05/Adama"/>
    <x v="7"/>
    <x v="1"/>
    <n v="5000"/>
    <x v="2"/>
    <x v="0"/>
    <s v="02/013"/>
    <s v="Oui"/>
  </r>
  <r>
    <d v="2018-02-05T00:00:00"/>
    <s v="Frais de communication du 05/Franck"/>
    <x v="7"/>
    <x v="3"/>
    <n v="5000"/>
    <x v="5"/>
    <x v="0"/>
    <s v="02/013"/>
    <s v="Oui"/>
  </r>
  <r>
    <d v="2018-02-05T00:00:00"/>
    <s v="Frais de communication du 05/Privat"/>
    <x v="7"/>
    <x v="3"/>
    <n v="5000"/>
    <x v="4"/>
    <x v="0"/>
    <s v="02/013"/>
    <s v="Oui"/>
  </r>
  <r>
    <d v="2018-02-05T00:00:00"/>
    <s v="Frais de communication du 05/E50"/>
    <x v="7"/>
    <x v="6"/>
    <n v="5000"/>
    <x v="7"/>
    <x v="0"/>
    <s v="02/013"/>
    <s v="Oui"/>
  </r>
  <r>
    <d v="2018-02-05T00:00:00"/>
    <s v="Frais de communication du 05/Béatrice"/>
    <x v="7"/>
    <x v="0"/>
    <n v="5000"/>
    <x v="1"/>
    <x v="0"/>
    <s v="02/013"/>
    <s v="Oui"/>
  </r>
  <r>
    <d v="2018-02-05T00:00:00"/>
    <s v="Transport bureau-Marcory aller retour/E50"/>
    <x v="1"/>
    <x v="6"/>
    <n v="8000"/>
    <x v="7"/>
    <x v="0"/>
    <s v="02/014"/>
    <s v="Oui"/>
  </r>
  <r>
    <d v="2018-02-05T00:00:00"/>
    <s v="Transport domicile bureau marcory cocody /Adama"/>
    <x v="1"/>
    <x v="1"/>
    <n v="3300"/>
    <x v="2"/>
    <x v="0"/>
    <s v="02/015"/>
    <s v="Oui"/>
  </r>
  <r>
    <d v="2018-02-05T00:00:00"/>
    <s v="Transport mission du 05 au 11 Fév / JC"/>
    <x v="1"/>
    <x v="4"/>
    <n v="33400"/>
    <x v="8"/>
    <x v="0"/>
    <s v="02/016"/>
    <s v="Oui"/>
  </r>
  <r>
    <d v="2018-02-05T00:00:00"/>
    <s v="Frais de restauration mission du 05 au 11 fév / JC"/>
    <x v="5"/>
    <x v="4"/>
    <n v="46400"/>
    <x v="8"/>
    <x v="0"/>
    <s v="02/016"/>
    <s v="Oui"/>
  </r>
  <r>
    <d v="2018-02-05T00:00:00"/>
    <s v="Trust building mission du 05 au 11 fév / JC"/>
    <x v="6"/>
    <x v="4"/>
    <n v="1000"/>
    <x v="8"/>
    <x v="0"/>
    <s v="02/016"/>
    <s v="Oui"/>
  </r>
  <r>
    <d v="2018-02-05T00:00:00"/>
    <s v="Frais de communication supplémentaire/ JC"/>
    <x v="7"/>
    <x v="4"/>
    <n v="5000"/>
    <x v="8"/>
    <x v="0"/>
    <s v="02/016"/>
    <s v="Oui"/>
  </r>
  <r>
    <d v="2018-02-05T00:00:00"/>
    <s v="Transport bureau banque aller retour / Béatrice"/>
    <x v="1"/>
    <x v="0"/>
    <n v="4600"/>
    <x v="1"/>
    <x v="0"/>
    <s v="02/017"/>
    <s v="Oui"/>
  </r>
  <r>
    <d v="2018-02-05T00:00:00"/>
    <s v="Transport domicile bureau du 05 au 09 Fév / Béatrice"/>
    <x v="1"/>
    <x v="0"/>
    <n v="12500"/>
    <x v="1"/>
    <x v="0"/>
    <s v="02/018"/>
    <s v="Oui"/>
  </r>
  <r>
    <d v="2018-02-05T00:00:00"/>
    <s v="Frais de transfert de fond à privat mission san-pedro/ Privat"/>
    <x v="8"/>
    <x v="0"/>
    <n v="1100"/>
    <x v="4"/>
    <x v="0"/>
    <s v="02/019"/>
    <s v="Oui"/>
  </r>
  <r>
    <d v="2018-02-05T00:00:00"/>
    <s v="Frais de restauration mission san-pedro / Privat"/>
    <x v="5"/>
    <x v="2"/>
    <n v="15000"/>
    <x v="4"/>
    <x v="0"/>
    <s v="02/019"/>
    <s v="Oui"/>
  </r>
  <r>
    <d v="2018-02-05T00:00:00"/>
    <s v="Frais de mission transport retour et repas pour 3 personnes mission san-pedro /Privat"/>
    <x v="1"/>
    <x v="2"/>
    <n v="20500"/>
    <x v="4"/>
    <x v="0"/>
    <s v="02/019"/>
    <s v="Oui"/>
  </r>
  <r>
    <d v="2018-02-06T00:00:00"/>
    <s v="Transport domicile marcory du 06 au 09 Fév/ E50"/>
    <x v="1"/>
    <x v="6"/>
    <n v="32000"/>
    <x v="7"/>
    <x v="0"/>
    <s v="02/020"/>
    <s v="Oui"/>
  </r>
  <r>
    <d v="2018-02-06T00:00:00"/>
    <s v="Transport domicile bureau UCT du 06 au 09 Fév/Adama"/>
    <x v="1"/>
    <x v="1"/>
    <n v="23800"/>
    <x v="2"/>
    <x v="0"/>
    <s v="02/021"/>
    <s v="Oui"/>
  </r>
  <r>
    <d v="2018-02-06T00:00:00"/>
    <s v="Achat de cable USB /Adama"/>
    <x v="4"/>
    <x v="0"/>
    <n v="2000"/>
    <x v="2"/>
    <x v="0"/>
    <s v="02/021"/>
    <s v="Oui"/>
  </r>
  <r>
    <d v="2018-02-06T00:00:00"/>
    <s v="Frais de communication complémentaire/ Nicolas"/>
    <x v="7"/>
    <x v="5"/>
    <n v="5000"/>
    <x v="6"/>
    <x v="0"/>
    <s v="02/022"/>
    <s v="Oui"/>
  </r>
  <r>
    <d v="2018-02-06T00:00:00"/>
    <s v="Bonus média1:opération stop à l'ivoire /presse écrite /Adama"/>
    <x v="3"/>
    <x v="1"/>
    <n v="10000"/>
    <x v="2"/>
    <x v="0"/>
    <s v="02/023"/>
    <s v="Oui"/>
  </r>
  <r>
    <d v="2018-02-06T00:00:00"/>
    <s v="Bonus média1/presse écrite: fraternité matin,jour plus,nouveau courrier,nord sud, mandat, patriote,l'intelligent/ Adama"/>
    <x v="3"/>
    <x v="1"/>
    <n v="70000"/>
    <x v="2"/>
    <x v="0"/>
    <s v="02/024"/>
    <s v="Oui"/>
  </r>
  <r>
    <d v="2018-02-06T00:00:00"/>
    <s v="Bonus média1/opération stop à l'ivoire tévé: sika tv,africa 24,medi1tv/Adama"/>
    <x v="3"/>
    <x v="1"/>
    <n v="120000"/>
    <x v="2"/>
    <x v="0"/>
    <s v="02/025"/>
    <s v="Oui"/>
  </r>
  <r>
    <d v="2018-02-06T00:00:00"/>
    <s v="Bonus média1/opération stop à l'ivoire tévé: vox africa/ Adama"/>
    <x v="3"/>
    <x v="1"/>
    <n v="40000"/>
    <x v="2"/>
    <x v="0"/>
    <s v="02/026"/>
    <s v="Oui"/>
  </r>
  <r>
    <d v="2018-02-06T00:00:00"/>
    <s v="Bonus média1/opération stop à l'ivoire Radio:Vibe radio flash,vibe radio flash, vibe radio journal, radio amitié flash, radio amitié flash 14h, radio amitié journal 18h,radio arc en ciel flash 10h,radio arce en ciel flash 12h, radio arc en ciel flash 18h/Adama"/>
    <x v="3"/>
    <x v="1"/>
    <n v="63000"/>
    <x v="2"/>
    <x v="1"/>
    <s v="02/027"/>
    <s v="Oui"/>
  </r>
  <r>
    <d v="2018-02-06T00:00:00"/>
    <s v="Bonus média1/opération stop à l'ivoire Radio: ISTC fm flash 10h, ISTC fm flash 12h, ISTC fm flash 18h, Radio yopougon flash10h, Radio yopougon flash14h, Radio yopougon jounal14h/Adama"/>
    <x v="3"/>
    <x v="1"/>
    <n v="63000"/>
    <x v="2"/>
    <x v="1"/>
    <s v="02/028"/>
    <s v="Oui"/>
  </r>
  <r>
    <d v="2018-02-06T00:00:00"/>
    <s v="Transport Mission Abidjan du 03 au 08 / Nicolas"/>
    <x v="1"/>
    <x v="5"/>
    <n v="18000"/>
    <x v="6"/>
    <x v="0"/>
    <s v="02/029"/>
    <s v="Oui"/>
  </r>
  <r>
    <d v="2018-02-06T00:00:00"/>
    <s v="Frais de restauration Mission Abidjan du 03 au 08 / Nicolas"/>
    <x v="5"/>
    <x v="5"/>
    <n v="48000"/>
    <x v="6"/>
    <x v="1"/>
    <s v="02/029"/>
    <s v="Oui"/>
  </r>
  <r>
    <d v="2018-02-07T00:00:00"/>
    <s v="Transport course à la CIE/Béatrice"/>
    <x v="1"/>
    <x v="0"/>
    <n v="3000"/>
    <x v="1"/>
    <x v="0"/>
    <s v="02/030"/>
    <s v="Oui"/>
  </r>
  <r>
    <d v="2018-02-08T00:00:00"/>
    <s v="Frais de communication supplémentaire/nicolas"/>
    <x v="7"/>
    <x v="5"/>
    <n v="5000"/>
    <x v="6"/>
    <x v="1"/>
    <s v="02/031"/>
    <s v="Oui"/>
  </r>
  <r>
    <d v="2018-02-08T00:00:00"/>
    <s v="Règlement salaire janvier 18 Adama / Rens"/>
    <x v="2"/>
    <x v="1"/>
    <n v="240000"/>
    <x v="3"/>
    <x v="1"/>
    <s v="02/032"/>
    <s v="Oui"/>
  </r>
  <r>
    <d v="2018-02-09T00:00:00"/>
    <s v="Frais de recharge de la bouteille de gaz bureau/ Béatrice"/>
    <x v="4"/>
    <x v="0"/>
    <n v="5500"/>
    <x v="1"/>
    <x v="1"/>
    <s v="02/033"/>
    <s v="Oui"/>
  </r>
  <r>
    <d v="2018-02-09T00:00:00"/>
    <s v="Transport pour recharge de la bouteille de gaz/ Béatrice"/>
    <x v="1"/>
    <x v="0"/>
    <n v="500"/>
    <x v="1"/>
    <x v="1"/>
    <s v="02/033"/>
    <s v="Oui"/>
  </r>
  <r>
    <d v="2018-02-12T00:00:00"/>
    <s v="Frais de communication du 12/ Rens"/>
    <x v="7"/>
    <x v="4"/>
    <n v="10000"/>
    <x v="3"/>
    <x v="1"/>
    <s v="02/036"/>
    <s v="Oui"/>
  </r>
  <r>
    <d v="2018-02-12T00:00:00"/>
    <s v="Frais de communication du 12/ Jean-claude"/>
    <x v="7"/>
    <x v="4"/>
    <n v="5000"/>
    <x v="1"/>
    <x v="1"/>
    <s v="02/036"/>
    <s v="Oui"/>
  </r>
  <r>
    <d v="2018-02-12T00:00:00"/>
    <s v="Frais de communication du 12/ Adama"/>
    <x v="7"/>
    <x v="1"/>
    <n v="5000"/>
    <x v="2"/>
    <x v="1"/>
    <s v="02/036"/>
    <s v="Oui"/>
  </r>
  <r>
    <d v="2018-02-12T00:00:00"/>
    <s v="Frais de communication du 12/ Franck"/>
    <x v="7"/>
    <x v="3"/>
    <n v="5000"/>
    <x v="5"/>
    <x v="1"/>
    <s v="02/036"/>
    <s v="Oui"/>
  </r>
  <r>
    <d v="2018-02-12T00:00:00"/>
    <s v="Frais de communication du 12/ Privat"/>
    <x v="7"/>
    <x v="3"/>
    <n v="5000"/>
    <x v="4"/>
    <x v="1"/>
    <s v="02/036"/>
    <s v="Oui"/>
  </r>
  <r>
    <d v="2018-02-12T00:00:00"/>
    <s v="Frais de communication du 12/ Béatrice"/>
    <x v="7"/>
    <x v="0"/>
    <n v="5000"/>
    <x v="1"/>
    <x v="1"/>
    <s v="02/036"/>
    <s v="Oui"/>
  </r>
  <r>
    <d v="2018-02-12T00:00:00"/>
    <s v="Frais de communication du 12/ E50"/>
    <x v="7"/>
    <x v="6"/>
    <n v="5000"/>
    <x v="7"/>
    <x v="1"/>
    <s v="02/036"/>
    <s v="Oui"/>
  </r>
  <r>
    <d v="2018-02-12T00:00:00"/>
    <s v="Frais de transport mission Abidjan du 12 au 18/ JC"/>
    <x v="1"/>
    <x v="4"/>
    <n v="23100"/>
    <x v="8"/>
    <x v="1"/>
    <s v="02/037"/>
    <s v="Oui"/>
  </r>
  <r>
    <d v="2018-02-12T00:00:00"/>
    <s v="Frais de restauration mission Abidjan du 12 au 18/ JC"/>
    <x v="5"/>
    <x v="4"/>
    <n v="39200"/>
    <x v="8"/>
    <x v="1"/>
    <s v="02/037"/>
    <s v="Oui"/>
  </r>
  <r>
    <d v="2018-02-12T00:00:00"/>
    <s v="Transport domicile Marcory aller retour du 12 au 16 Fév/E50"/>
    <x v="1"/>
    <x v="6"/>
    <n v="40000"/>
    <x v="7"/>
    <x v="1"/>
    <s v="02/038"/>
    <s v="Oui"/>
  </r>
  <r>
    <d v="2018-02-12T00:00:00"/>
    <s v="Remboursement Transport domicile bureau du 05 au 12 Fév/E50"/>
    <x v="1"/>
    <x v="6"/>
    <n v="2000"/>
    <x v="7"/>
    <x v="1"/>
    <s v="02/039"/>
    <s v="Oui"/>
  </r>
  <r>
    <d v="2018-02-12T00:00:00"/>
    <s v="Remboursement transport domicile plateau UCT domicile du 05 au 09/ Franck"/>
    <x v="1"/>
    <x v="3"/>
    <n v="36000"/>
    <x v="5"/>
    <x v="1"/>
    <s v="02/040"/>
    <s v="Oui"/>
  </r>
  <r>
    <d v="2018-02-12T00:00:00"/>
    <s v="Repas pour 2 Détenus/Franck"/>
    <x v="9"/>
    <x v="3"/>
    <n v="2000"/>
    <x v="5"/>
    <x v="1"/>
    <s v="02/040"/>
    <s v="Oui"/>
  </r>
  <r>
    <d v="2018-02-12T00:00:00"/>
    <s v="Transport domicile bureau du 12 au 16 Fév/Franck"/>
    <x v="1"/>
    <x v="3"/>
    <n v="7000"/>
    <x v="5"/>
    <x v="1"/>
    <s v="02/041"/>
    <s v="Oui"/>
  </r>
  <r>
    <d v="2018-02-12T00:00:00"/>
    <s v="Transport domicile bureau du 12 au 16 Fév/Béatrice"/>
    <x v="1"/>
    <x v="0"/>
    <n v="12500"/>
    <x v="1"/>
    <x v="1"/>
    <s v="02/042"/>
    <s v="Oui"/>
  </r>
  <r>
    <d v="2018-02-12T00:00:00"/>
    <s v="Remboursement surplus de la mission sur San-Pedro/Privat"/>
    <x v="1"/>
    <x v="2"/>
    <n v="31100"/>
    <x v="4"/>
    <x v="1"/>
    <s v="02/043"/>
    <s v="Oui"/>
  </r>
  <r>
    <d v="2018-02-12T00:00:00"/>
    <s v="Transport domicile bureau du 12 au 16/Adama"/>
    <x v="1"/>
    <x v="1"/>
    <n v="22600"/>
    <x v="2"/>
    <x v="1"/>
    <s v="02/044"/>
    <s v="Oui"/>
  </r>
  <r>
    <d v="2018-02-12T00:00:00"/>
    <s v="Transport domicile bureau du 12 au 16/Privat"/>
    <x v="1"/>
    <x v="3"/>
    <n v="15000"/>
    <x v="4"/>
    <x v="1"/>
    <s v="02/045"/>
    <s v="Oui"/>
  </r>
  <r>
    <d v="2018-02-12T00:00:00"/>
    <s v="Remboursement transport domicile aabobo port bouet koumassi UCT du 07/Privat"/>
    <x v="1"/>
    <x v="3"/>
    <n v="15500"/>
    <x v="4"/>
    <x v="1"/>
    <s v="02/046"/>
    <s v="Oui"/>
  </r>
  <r>
    <d v="2018-02-12T00:00:00"/>
    <s v="Remboursement transport domicile UCT du 08/ Privat"/>
    <x v="1"/>
    <x v="3"/>
    <n v="5000"/>
    <x v="4"/>
    <x v="1"/>
    <s v="02/046"/>
    <s v="Oui"/>
  </r>
  <r>
    <d v="2018-02-12T00:00:00"/>
    <s v="Remboursement Transport bureau bassam UCT du 09/Privat"/>
    <x v="1"/>
    <x v="3"/>
    <n v="23000"/>
    <x v="4"/>
    <x v="1"/>
    <s v="02/046"/>
    <s v="Oui"/>
  </r>
  <r>
    <d v="2018-02-12T00:00:00"/>
    <s v="Nourriture des détenus / Privat"/>
    <x v="9"/>
    <x v="3"/>
    <n v="5500"/>
    <x v="4"/>
    <x v="1"/>
    <s v="02/046"/>
    <s v="Oui"/>
  </r>
  <r>
    <d v="2018-02-12T00:00:00"/>
    <s v="Remboursement Transport domicile bassam du 10 A/R / Privat"/>
    <x v="1"/>
    <x v="3"/>
    <n v="25000"/>
    <x v="4"/>
    <x v="1"/>
    <s v="02/046"/>
    <s v="Oui"/>
  </r>
  <r>
    <d v="2018-02-12T00:00:00"/>
    <s v="Transport bureau tribunal du 12 fev aller retour /Privat"/>
    <x v="1"/>
    <x v="3"/>
    <n v="6000"/>
    <x v="4"/>
    <x v="1"/>
    <s v="02/046"/>
    <s v="Oui"/>
  </r>
  <r>
    <d v="2018-02-12T00:00:00"/>
    <s v="Travaux de ménuiserie / Béa"/>
    <x v="10"/>
    <x v="0"/>
    <n v="10000"/>
    <x v="1"/>
    <x v="1"/>
    <s v="02/047"/>
    <s v="Oui"/>
  </r>
  <r>
    <d v="2018-02-12T00:00:00"/>
    <s v="Bonus opération Tony de janvier pour Privat/ Rens"/>
    <x v="3"/>
    <x v="3"/>
    <n v="200000"/>
    <x v="3"/>
    <x v="1"/>
    <s v="02/048"/>
    <s v="Oui"/>
  </r>
  <r>
    <d v="2018-02-13T00:00:00"/>
    <s v="Bonus pération Tony de janvier pour Franck/ Rens"/>
    <x v="3"/>
    <x v="3"/>
    <n v="150000"/>
    <x v="3"/>
    <x v="1"/>
    <s v="02/049"/>
    <s v="Oui"/>
  </r>
  <r>
    <d v="2018-02-13T00:00:00"/>
    <s v="Transport bureau Bassam aller retour/ Privat"/>
    <x v="1"/>
    <x v="3"/>
    <n v="20000"/>
    <x v="4"/>
    <x v="1"/>
    <s v="02/050"/>
    <s v="Oui"/>
  </r>
  <r>
    <d v="2018-02-13T00:00:00"/>
    <s v="Transport bureau UCT / Franck"/>
    <x v="1"/>
    <x v="3"/>
    <n v="5500"/>
    <x v="5"/>
    <x v="1"/>
    <s v="02/051"/>
    <s v="Oui"/>
  </r>
  <r>
    <d v="2018-02-13T00:00:00"/>
    <s v="Remboursement frais de communication mission au ghana/ Rens"/>
    <x v="7"/>
    <x v="4"/>
    <n v="13100"/>
    <x v="3"/>
    <x v="1"/>
    <s v="02/052"/>
    <s v="Oui"/>
  </r>
  <r>
    <d v="2018-02-13T00:00:00"/>
    <s v="Entretien du jardin /Béatrice"/>
    <x v="10"/>
    <x v="0"/>
    <n v="20000"/>
    <x v="1"/>
    <x v="1"/>
    <s v="02/054"/>
    <s v="Oui"/>
  </r>
  <r>
    <d v="2018-02-14T00:00:00"/>
    <s v="Transport bureau UCT/Franck"/>
    <x v="1"/>
    <x v="3"/>
    <n v="6000"/>
    <x v="5"/>
    <x v="1"/>
    <s v="02/055"/>
    <s v="Oui"/>
  </r>
  <r>
    <d v="2018-02-14T00:00:00"/>
    <s v="Nourriture pour des détenus / Privat"/>
    <x v="9"/>
    <x v="3"/>
    <n v="5000"/>
    <x v="4"/>
    <x v="1"/>
    <s v="02/056"/>
    <s v="Oui"/>
  </r>
  <r>
    <d v="2018-02-14T00:00:00"/>
    <s v="Remboursement transport / Privat"/>
    <x v="1"/>
    <x v="3"/>
    <n v="5500"/>
    <x v="4"/>
    <x v="1"/>
    <s v="02/056"/>
    <s v="Oui"/>
  </r>
  <r>
    <d v="2018-02-14T00:00:00"/>
    <s v="Informaticien disque dure opération/ JC"/>
    <x v="10"/>
    <x v="0"/>
    <n v="43000"/>
    <x v="8"/>
    <x v="1"/>
    <s v="02/057"/>
    <s v="Oui"/>
  </r>
  <r>
    <d v="2018-02-15T00:00:00"/>
    <s v="Achat de produit pharmaceutique pour un détenu"/>
    <x v="9"/>
    <x v="3"/>
    <n v="1500"/>
    <x v="4"/>
    <x v="1"/>
    <s v="02/058"/>
    <s v="Oui"/>
  </r>
  <r>
    <d v="2018-02-19T00:00:00"/>
    <s v="Transpor domicile vridi du 16/ Adama"/>
    <x v="1"/>
    <x v="1"/>
    <n v="6000"/>
    <x v="2"/>
    <x v="1"/>
    <s v="02/059"/>
    <s v="Oui"/>
  </r>
  <r>
    <d v="2018-02-19T00:00:00"/>
    <s v="Remboursement complément de transport /adama"/>
    <x v="1"/>
    <x v="1"/>
    <n v="1000"/>
    <x v="2"/>
    <x v="1"/>
    <s v="02/059"/>
    <s v="Oui"/>
  </r>
  <r>
    <d v="2018-02-19T00:00:00"/>
    <s v="Transpor domicile vridi du 17/ E50"/>
    <x v="1"/>
    <x v="6"/>
    <n v="8000"/>
    <x v="7"/>
    <x v="2"/>
    <s v="02/060"/>
    <s v="Oui"/>
  </r>
  <r>
    <d v="2018-02-19T00:00:00"/>
    <s v="Remboursement complément de transport du 17/E50"/>
    <x v="1"/>
    <x v="6"/>
    <n v="1000"/>
    <x v="7"/>
    <x v="1"/>
    <s v="02/060"/>
    <s v="Oui"/>
  </r>
  <r>
    <d v="2018-02-19T00:00:00"/>
    <s v="Frais de communicationdu 19/ Béatrice"/>
    <x v="7"/>
    <x v="0"/>
    <n v="5000"/>
    <x v="1"/>
    <x v="2"/>
    <s v="02/061"/>
    <s v="Oui"/>
  </r>
  <r>
    <d v="2018-02-19T00:00:00"/>
    <s v="Frais de communicationdu 19/ Rens"/>
    <x v="7"/>
    <x v="4"/>
    <n v="10000"/>
    <x v="3"/>
    <x v="1"/>
    <s v="02/061"/>
    <s v="Oui"/>
  </r>
  <r>
    <d v="2018-02-19T00:00:00"/>
    <s v="Frais de communicationdu 19/ jc"/>
    <x v="7"/>
    <x v="4"/>
    <n v="5000"/>
    <x v="1"/>
    <x v="1"/>
    <s v="02/061"/>
    <s v="Oui"/>
  </r>
  <r>
    <d v="2018-02-19T00:00:00"/>
    <s v="Frais de communicationdu 19/ adama"/>
    <x v="7"/>
    <x v="1"/>
    <n v="5000"/>
    <x v="2"/>
    <x v="1"/>
    <s v="02/061"/>
    <s v="Oui"/>
  </r>
  <r>
    <d v="2018-02-19T00:00:00"/>
    <s v="Frais de communicationdu 19/ PRIVAT"/>
    <x v="7"/>
    <x v="3"/>
    <n v="5000"/>
    <x v="4"/>
    <x v="1"/>
    <s v="02/061"/>
    <s v="Oui"/>
  </r>
  <r>
    <d v="2018-02-19T00:00:00"/>
    <s v="Frais de communicationdu 19/ franck"/>
    <x v="7"/>
    <x v="3"/>
    <n v="5000"/>
    <x v="5"/>
    <x v="1"/>
    <s v="02/061"/>
    <s v="Oui"/>
  </r>
  <r>
    <d v="2018-02-19T00:00:00"/>
    <s v="Frais de communicationdu 19/ e50"/>
    <x v="7"/>
    <x v="6"/>
    <n v="5000"/>
    <x v="7"/>
    <x v="1"/>
    <s v="02/061"/>
    <s v="Oui"/>
  </r>
  <r>
    <d v="2018-02-19T00:00:00"/>
    <s v="Bonus opération janvier pour E50/Rens"/>
    <x v="3"/>
    <x v="2"/>
    <n v="50000"/>
    <x v="3"/>
    <x v="1"/>
    <s v="02/062"/>
    <s v="Oui"/>
  </r>
  <r>
    <d v="2018-02-19T00:00:00"/>
    <s v="Bonus opération janvier pour Adama/ Rens"/>
    <x v="3"/>
    <x v="1"/>
    <n v="90000"/>
    <x v="3"/>
    <x v="1"/>
    <s v="02/063"/>
    <s v="Oui"/>
  </r>
  <r>
    <d v="2018-02-19T00:00:00"/>
    <s v="Entretien électricité/ Béatrice"/>
    <x v="10"/>
    <x v="0"/>
    <n v="23000"/>
    <x v="1"/>
    <x v="1"/>
    <s v="02/064"/>
    <s v="Oui"/>
  </r>
  <r>
    <d v="2018-02-19T00:00:00"/>
    <s v="Transport pour achat d'ampoule "/>
    <x v="1"/>
    <x v="0"/>
    <n v="500"/>
    <x v="1"/>
    <x v="2"/>
    <s v="02/064"/>
    <s v="Oui"/>
  </r>
  <r>
    <d v="2018-02-19T00:00:00"/>
    <s v="Transport domicile bureau/ Adama"/>
    <x v="1"/>
    <x v="1"/>
    <n v="2600"/>
    <x v="2"/>
    <x v="1"/>
    <s v="02/065"/>
    <s v="Oui"/>
  </r>
  <r>
    <d v="2018-02-19T00:00:00"/>
    <s v="Transport bureau UCT/Adama"/>
    <x v="1"/>
    <x v="1"/>
    <n v="8000"/>
    <x v="2"/>
    <x v="1"/>
    <s v="02/066"/>
    <s v="Oui"/>
  </r>
  <r>
    <d v="2018-02-19T00:00:00"/>
    <s v="Transport bureau-banque-LDF-Bureau aller retour taxis/ Béatrice"/>
    <x v="1"/>
    <x v="0"/>
    <n v="7000"/>
    <x v="1"/>
    <x v="1"/>
    <s v="02/067"/>
    <s v="Oui"/>
  </r>
  <r>
    <d v="2018-02-19T00:00:00"/>
    <s v="Transport Mission à Divo du 20 au 24 Fév / E50"/>
    <x v="1"/>
    <x v="6"/>
    <n v="19700"/>
    <x v="7"/>
    <x v="1"/>
    <s v="02/068"/>
    <s v="Oui"/>
  </r>
  <r>
    <d v="2018-02-19T00:00:00"/>
    <s v="Frais de restauration et hébergement Mission à Divo du 20 au 24 Fév / E50"/>
    <x v="5"/>
    <x v="6"/>
    <n v="46000"/>
    <x v="7"/>
    <x v="1"/>
    <s v="02/068"/>
    <s v="Oui"/>
  </r>
  <r>
    <d v="2018-02-19T00:00:00"/>
    <s v="Trust building Mission à Divo du 20 au 24 Fév / E50"/>
    <x v="6"/>
    <x v="6"/>
    <n v="7000"/>
    <x v="7"/>
    <x v="1"/>
    <s v="02/068"/>
    <s v="Oui"/>
  </r>
  <r>
    <d v="2018-02-19T00:00:00"/>
    <s v="Transport domicile bureau /E50"/>
    <x v="1"/>
    <x v="6"/>
    <n v="1000"/>
    <x v="7"/>
    <x v="2"/>
    <s v="02/069"/>
    <s v="Oui"/>
  </r>
  <r>
    <d v="2018-02-19T00:00:00"/>
    <s v="Achat de fourniture de bureau/ Béatrice"/>
    <x v="4"/>
    <x v="0"/>
    <n v="13100"/>
    <x v="1"/>
    <x v="1"/>
    <s v="02/070"/>
    <s v="Oui"/>
  </r>
  <r>
    <d v="2018-02-19T00:00:00"/>
    <s v="Transport domicile bureau du 19 au 23/ Franck"/>
    <x v="1"/>
    <x v="3"/>
    <n v="7000"/>
    <x v="5"/>
    <x v="2"/>
    <s v="02/071"/>
    <s v="Oui"/>
  </r>
  <r>
    <d v="2018-02-19T00:00:00"/>
    <s v="Transport domicile bureau du 19 au 23/ Béatrice"/>
    <x v="1"/>
    <x v="0"/>
    <n v="12500"/>
    <x v="1"/>
    <x v="2"/>
    <s v="02/072"/>
    <s v="Oui"/>
  </r>
  <r>
    <d v="2018-02-19T00:00:00"/>
    <s v="Transport bureau-UCT-MINEF-Bassam-2 plateaux du 01 au 19 Ffévrier/Rens"/>
    <x v="1"/>
    <x v="4"/>
    <n v="69000"/>
    <x v="3"/>
    <x v="2"/>
    <s v="02/073"/>
    <s v="Oui"/>
  </r>
  <r>
    <d v="2018-02-19T00:00:00"/>
    <s v="Communication du 14 Février/ Rens"/>
    <x v="7"/>
    <x v="4"/>
    <n v="5000"/>
    <x v="3"/>
    <x v="2"/>
    <s v="02/073"/>
    <s v="Oui"/>
  </r>
  <r>
    <d v="2018-02-19T00:00:00"/>
    <s v="Travel subsistence du 15/ rens"/>
    <x v="5"/>
    <x v="4"/>
    <n v="3000"/>
    <x v="3"/>
    <x v="2"/>
    <s v="02/073"/>
    <s v="Oui"/>
  </r>
  <r>
    <d v="2018-02-19T00:00:00"/>
    <s v="Transport mission Abidjan du 19 au 25 Février/ JC"/>
    <x v="1"/>
    <x v="4"/>
    <n v="26400"/>
    <x v="8"/>
    <x v="2"/>
    <s v="02/074"/>
    <s v="Oui"/>
  </r>
  <r>
    <d v="2018-02-19T00:00:00"/>
    <s v="Frais de restauration mission abidjan du 19 au 25/ JC"/>
    <x v="5"/>
    <x v="4"/>
    <n v="42400"/>
    <x v="8"/>
    <x v="2"/>
    <s v="02/074"/>
    <s v="Oui"/>
  </r>
  <r>
    <d v="2018-02-20T00:00:00"/>
    <s v="Transport bureau-UCT aller retour/ Adama"/>
    <x v="1"/>
    <x v="1"/>
    <n v="8000"/>
    <x v="2"/>
    <x v="2"/>
    <s v="02/075"/>
    <s v="Oui"/>
  </r>
  <r>
    <d v="2018-02-20T00:00:00"/>
    <s v="Bonus UCT opération de Janvier, agents du 19 et du 20 Février/ Adama"/>
    <x v="3"/>
    <x v="2"/>
    <n v="1740000"/>
    <x v="2"/>
    <x v="1"/>
    <s v="02/076"/>
    <s v="Oui"/>
  </r>
  <r>
    <d v="2018-02-21T00:00:00"/>
    <s v="Transport domicile bureau aller retour du 20 au 23 / Adama"/>
    <x v="1"/>
    <x v="1"/>
    <n v="10100"/>
    <x v="2"/>
    <x v="2"/>
    <s v="02/077"/>
    <s v="Oui"/>
  </r>
  <r>
    <d v="2018-02-21T00:00:00"/>
    <s v="Transport bureau plateau aller retour/Adama"/>
    <x v="1"/>
    <x v="1"/>
    <n v="5000"/>
    <x v="2"/>
    <x v="2"/>
    <s v="02/078"/>
    <s v="Oui"/>
  </r>
  <r>
    <d v="2018-02-22T00:00:00"/>
    <s v="Frais d'internet bureau/ Adama"/>
    <x v="11"/>
    <x v="1"/>
    <n v="29000"/>
    <x v="2"/>
    <x v="2"/>
    <s v="02/079"/>
    <s v="Oui"/>
  </r>
  <r>
    <d v="2018-02-22T00:00:00"/>
    <s v="Transport domicile tribunal du plateau/Franck"/>
    <x v="1"/>
    <x v="3"/>
    <n v="4500"/>
    <x v="5"/>
    <x v="2"/>
    <s v="02/080"/>
    <s v="Oui"/>
  </r>
  <r>
    <d v="2018-02-23T00:00:00"/>
    <s v="Achat de papier toilette/Rens"/>
    <x v="4"/>
    <x v="0"/>
    <n v="1400"/>
    <x v="3"/>
    <x v="2"/>
    <s v="02/081"/>
    <s v="Oui"/>
  </r>
  <r>
    <d v="2018-02-23T00:00:00"/>
    <s v="Remboursement assurance/Rens"/>
    <x v="12"/>
    <x v="4"/>
    <n v="59900"/>
    <x v="3"/>
    <x v="2"/>
    <s v="02/082"/>
    <s v="Oui"/>
  </r>
  <r>
    <d v="2018-02-23T00:00:00"/>
    <s v="Transport bureau UCT aller retour/ Adama"/>
    <x v="1"/>
    <x v="1"/>
    <n v="8000"/>
    <x v="2"/>
    <x v="2"/>
    <s v="02/083"/>
    <s v="Oui"/>
  </r>
  <r>
    <d v="2018-02-23T00:00:00"/>
    <s v="Bonus collectif, individuel, UCT OPération stop ivoire/ Adama"/>
    <x v="3"/>
    <x v="2"/>
    <n v="490000"/>
    <x v="2"/>
    <x v="1"/>
    <s v="02/084"/>
    <s v="Oui"/>
  </r>
  <r>
    <d v="2018-02-26T00:00:00"/>
    <s v="Transport bureau bateau pour les transferts/ Béatrice"/>
    <x v="1"/>
    <x v="0"/>
    <n v="200"/>
    <x v="1"/>
    <x v="2"/>
    <s v="02/085"/>
    <s v="Oui"/>
  </r>
  <r>
    <d v="2018-02-26T00:00:00"/>
    <s v="Frais de photocopie fiche de rapport et fiche d'enquête/ Béatrice"/>
    <x v="4"/>
    <x v="0"/>
    <n v="5000"/>
    <x v="1"/>
    <x v="2"/>
    <s v="02/086"/>
    <s v="Oui"/>
  </r>
  <r>
    <d v="2018-02-26T00:00:00"/>
    <s v="Frais de communication du 26/ Rens"/>
    <x v="7"/>
    <x v="4"/>
    <n v="10000"/>
    <x v="3"/>
    <x v="2"/>
    <s v="02/087"/>
    <s v="Oui"/>
  </r>
  <r>
    <d v="2018-02-26T00:00:00"/>
    <s v="Frais de communication du 26/ JC"/>
    <x v="7"/>
    <x v="4"/>
    <n v="5000"/>
    <x v="1"/>
    <x v="2"/>
    <s v="02/087"/>
    <s v="Oui"/>
  </r>
  <r>
    <d v="2018-02-26T00:00:00"/>
    <s v="Frais de communication du 26/ Adama"/>
    <x v="7"/>
    <x v="1"/>
    <n v="5000"/>
    <x v="2"/>
    <x v="2"/>
    <s v="02/087"/>
    <s v="Oui"/>
  </r>
  <r>
    <d v="2018-02-26T00:00:00"/>
    <s v="Frais de communication du 26/ Privat"/>
    <x v="7"/>
    <x v="3"/>
    <n v="5000"/>
    <x v="4"/>
    <x v="2"/>
    <s v="02/087"/>
    <s v="Oui"/>
  </r>
  <r>
    <d v="2018-02-26T00:00:00"/>
    <s v="Frais de communication du 26/ Franck"/>
    <x v="7"/>
    <x v="3"/>
    <n v="5000"/>
    <x v="5"/>
    <x v="2"/>
    <s v="02/087"/>
    <s v="Oui"/>
  </r>
  <r>
    <d v="2018-02-26T00:00:00"/>
    <s v="Frais de communication du 26/ Béa"/>
    <x v="7"/>
    <x v="0"/>
    <n v="5000"/>
    <x v="1"/>
    <x v="2"/>
    <s v="02/087"/>
    <s v="Oui"/>
  </r>
  <r>
    <d v="2018-02-26T00:00:00"/>
    <s v="Frais de communication du 26/ E50"/>
    <x v="7"/>
    <x v="6"/>
    <n v="5000"/>
    <x v="7"/>
    <x v="2"/>
    <s v="02/087"/>
    <s v="Oui"/>
  </r>
  <r>
    <d v="2018-02-26T00:00:00"/>
    <s v="transport bureau-tribunal-aéroport-domicile du 16 Fév/ Privat"/>
    <x v="1"/>
    <x v="3"/>
    <n v="15600"/>
    <x v="4"/>
    <x v="2"/>
    <s v="02/088"/>
    <s v="Oui"/>
  </r>
  <r>
    <d v="2018-02-26T00:00:00"/>
    <s v="Transport domicile bureau aller retour du 26 au 02 Mars/Privat"/>
    <x v="1"/>
    <x v="3"/>
    <n v="15000"/>
    <x v="4"/>
    <x v="2"/>
    <s v="02/089"/>
    <s v="Oui"/>
  </r>
  <r>
    <d v="2018-02-26T00:00:00"/>
    <s v="Transport mission investigation à abengourou/E50"/>
    <x v="1"/>
    <x v="6"/>
    <n v="16000"/>
    <x v="7"/>
    <x v="2"/>
    <s v="02/090"/>
    <s v="Oui"/>
  </r>
  <r>
    <d v="2018-02-26T00:00:00"/>
    <s v="Frais d'hébergement mission investigation à abengourou/E50"/>
    <x v="5"/>
    <x v="6"/>
    <n v="44000"/>
    <x v="7"/>
    <x v="2"/>
    <s v="02/090"/>
    <s v="Oui"/>
  </r>
  <r>
    <d v="2018-02-26T00:00:00"/>
    <s v="Frais de restauration  mission investigation à abengourou/E50"/>
    <x v="5"/>
    <x v="6"/>
    <n v="15000"/>
    <x v="7"/>
    <x v="2"/>
    <s v="02/090"/>
    <s v="Oui"/>
  </r>
  <r>
    <d v="2018-02-26T00:00:00"/>
    <s v="trust building mission investigation à abengourou/E50"/>
    <x v="6"/>
    <x v="6"/>
    <n v="5500"/>
    <x v="7"/>
    <x v="2"/>
    <s v="02/090"/>
    <s v="Oui"/>
  </r>
  <r>
    <d v="2018-02-26T00:00:00"/>
    <s v="Transport mission abidjan du 26 au 28/ JC"/>
    <x v="1"/>
    <x v="4"/>
    <n v="11200"/>
    <x v="8"/>
    <x v="2"/>
    <s v="02/091"/>
    <s v="Oui"/>
  </r>
  <r>
    <d v="2018-02-26T00:00:00"/>
    <s v="Frais de restauration mission abidjan du 26 au 28/ JC"/>
    <x v="5"/>
    <x v="4"/>
    <n v="10900"/>
    <x v="8"/>
    <x v="2"/>
    <s v="02/091"/>
    <s v="Oui"/>
  </r>
  <r>
    <d v="2018-02-26T00:00:00"/>
    <s v="Transport domicile bureau- domicile gare  routière/E50"/>
    <x v="1"/>
    <x v="6"/>
    <n v="2500"/>
    <x v="7"/>
    <x v="2"/>
    <s v="02/092"/>
    <s v="Oui"/>
  </r>
  <r>
    <d v="2018-02-26T00:00:00"/>
    <s v="Transport domicile bureau aller retour du 26 au 02 Mars/Béatrice"/>
    <x v="1"/>
    <x v="0"/>
    <n v="12500"/>
    <x v="1"/>
    <x v="2"/>
    <s v="02/093"/>
    <s v="Oui"/>
  </r>
  <r>
    <d v="2018-02-26T00:00:00"/>
    <s v="Transport domicile tribunal du plateau domicile du 26/Franck"/>
    <x v="1"/>
    <x v="3"/>
    <n v="5000"/>
    <x v="5"/>
    <x v="2"/>
    <s v="02/094"/>
    <s v="Oui"/>
  </r>
  <r>
    <d v="2018-02-27T00:00:00"/>
    <s v="Transport domicile bureau du 26 au 02 mars/ Franck"/>
    <x v="1"/>
    <x v="3"/>
    <n v="7000"/>
    <x v="5"/>
    <x v="2"/>
    <s v="02/095"/>
    <s v="Oui"/>
  </r>
  <r>
    <d v="2018-02-27T00:00:00"/>
    <s v="Transport bureau tribunal du plateau aller retour / Franck"/>
    <x v="1"/>
    <x v="3"/>
    <n v="4000"/>
    <x v="5"/>
    <x v="2"/>
    <s v="02/096"/>
    <s v="Oui"/>
  </r>
  <r>
    <d v="2018-02-27T00:00:00"/>
    <s v="Transport bureau aéroport aller retour/Privat"/>
    <x v="1"/>
    <x v="3"/>
    <n v="14000"/>
    <x v="4"/>
    <x v="2"/>
    <s v="02/097"/>
    <s v="Oui"/>
  </r>
  <r>
    <d v="2018-02-27T00:00:00"/>
    <s v="Transport bureau plateau aller retour/Béatrice"/>
    <x v="1"/>
    <x v="0"/>
    <n v="5000"/>
    <x v="1"/>
    <x v="2"/>
    <s v="02/098"/>
    <s v="Oui"/>
  </r>
  <r>
    <d v="2018-02-27T00:00:00"/>
    <s v="Transport course au super marché/Béatrice"/>
    <x v="1"/>
    <x v="0"/>
    <n v="500"/>
    <x v="1"/>
    <x v="2"/>
    <s v="02/099"/>
    <s v="Oui"/>
  </r>
  <r>
    <d v="2018-02-27T00:00:00"/>
    <s v="Achat de produits d'entretien bureau"/>
    <x v="4"/>
    <x v="0"/>
    <n v="22000"/>
    <x v="1"/>
    <x v="2"/>
    <s v="02/100"/>
    <s v="Oui"/>
  </r>
  <r>
    <d v="2018-02-27T00:00:00"/>
    <s v="Salaire Février 18 Béatrice"/>
    <x v="2"/>
    <x v="0"/>
    <n v="240000"/>
    <x v="0"/>
    <x v="2"/>
    <s v="02/101"/>
    <s v="Oui"/>
  </r>
  <r>
    <d v="2018-02-27T00:00:00"/>
    <s v="Salaire Février femme de ménage/Béatrice"/>
    <x v="2"/>
    <x v="0"/>
    <n v="85000"/>
    <x v="1"/>
    <x v="2"/>
    <s v="02/102"/>
    <s v="Oui"/>
  </r>
  <r>
    <d v="2018-02-28T00:00:00"/>
    <s v="Transport course à Bolloré/Béatrice"/>
    <x v="1"/>
    <x v="0"/>
    <n v="1000"/>
    <x v="1"/>
    <x v="2"/>
    <s v="02/104"/>
    <s v="NON"/>
  </r>
  <r>
    <d v="2018-02-28T00:00:00"/>
    <s v="Transport domicile brigarde de recherche bureau/ Franck"/>
    <x v="1"/>
    <x v="3"/>
    <n v="5000"/>
    <x v="5"/>
    <x v="2"/>
    <s v="02/105"/>
    <s v="NON"/>
  </r>
  <r>
    <d v="2018-02-28T00:00:00"/>
    <s v="Salaire février + prime d'assiduité Privat/ Rens"/>
    <x v="2"/>
    <x v="3"/>
    <n v="290000"/>
    <x v="3"/>
    <x v="2"/>
    <s v="02/106"/>
    <s v="Oui"/>
  </r>
  <r>
    <d v="2018-02-28T00:00:00"/>
    <s v="Salaire février + prime d'assiduité Franck/ Rens"/>
    <x v="2"/>
    <x v="3"/>
    <n v="256000"/>
    <x v="3"/>
    <x v="2"/>
    <s v="02/107"/>
    <s v="Oui"/>
  </r>
  <r>
    <d v="2018-02-28T00:00:00"/>
    <s v="Salaire février + prime d'assiduité Adama/ Rens"/>
    <x v="2"/>
    <x v="1"/>
    <n v="258000"/>
    <x v="3"/>
    <x v="2"/>
    <s v="02/108"/>
    <s v="Oui"/>
  </r>
  <r>
    <d v="2018-02-28T00:00:00"/>
    <s v="Frais bancaire du mois de Février 2018(Agios+frais de tenue de compte)"/>
    <x v="13"/>
    <x v="0"/>
    <n v="12650"/>
    <x v="0"/>
    <x v="2"/>
    <s v="02/168"/>
    <s v="Oui"/>
  </r>
  <r>
    <m/>
    <m/>
    <x v="14"/>
    <x v="7"/>
    <m/>
    <x v="9"/>
    <x v="3"/>
    <m/>
    <m/>
  </r>
  <r>
    <m/>
    <m/>
    <x v="14"/>
    <x v="7"/>
    <m/>
    <x v="9"/>
    <x v="3"/>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ableau croisé dynamique1" cacheId="3" applyNumberFormats="0" applyBorderFormats="0" applyFontFormats="0" applyPatternFormats="0" applyAlignmentFormats="0" applyWidthHeightFormats="1" dataCaption="Valeurs" updatedVersion="3" minRefreshableVersion="3" showCalcMbrs="0" useAutoFormatting="1" itemPrintTitles="1" createdVersion="3" indent="0" outline="1" outlineData="1" multipleFieldFilters="0">
  <location ref="A3:Q29" firstHeaderRow="1" firstDataRow="2" firstDataCol="1"/>
  <pivotFields count="9">
    <pivotField showAll="0"/>
    <pivotField showAll="0"/>
    <pivotField axis="axisCol" showAll="0">
      <items count="19">
        <item x="13"/>
        <item x="3"/>
        <item m="1" x="16"/>
        <item x="11"/>
        <item x="9"/>
        <item x="4"/>
        <item x="2"/>
        <item m="1" x="15"/>
        <item x="0"/>
        <item x="7"/>
        <item x="8"/>
        <item x="1"/>
        <item m="1" x="17"/>
        <item x="12"/>
        <item x="5"/>
        <item x="6"/>
        <item x="14"/>
        <item x="10"/>
        <item t="default"/>
      </items>
    </pivotField>
    <pivotField axis="axisRow" showAll="0">
      <items count="9">
        <item x="5"/>
        <item x="6"/>
        <item x="3"/>
        <item x="4"/>
        <item x="1"/>
        <item x="0"/>
        <item x="2"/>
        <item x="7"/>
        <item t="default"/>
      </items>
    </pivotField>
    <pivotField dataField="1" showAll="0"/>
    <pivotField showAll="0"/>
    <pivotField axis="axisRow" showAll="0">
      <items count="5">
        <item x="1"/>
        <item x="3"/>
        <item x="0"/>
        <item x="2"/>
        <item t="default"/>
      </items>
    </pivotField>
    <pivotField showAll="0"/>
    <pivotField showAll="0"/>
  </pivotFields>
  <rowFields count="2">
    <field x="6"/>
    <field x="3"/>
  </rowFields>
  <rowItems count="25">
    <i>
      <x/>
    </i>
    <i r="1">
      <x/>
    </i>
    <i r="1">
      <x v="1"/>
    </i>
    <i r="1">
      <x v="2"/>
    </i>
    <i r="1">
      <x v="3"/>
    </i>
    <i r="1">
      <x v="4"/>
    </i>
    <i r="1">
      <x v="5"/>
    </i>
    <i r="1">
      <x v="6"/>
    </i>
    <i>
      <x v="1"/>
    </i>
    <i r="1">
      <x v="7"/>
    </i>
    <i>
      <x v="2"/>
    </i>
    <i r="1">
      <x/>
    </i>
    <i r="1">
      <x v="1"/>
    </i>
    <i r="1">
      <x v="2"/>
    </i>
    <i r="1">
      <x v="3"/>
    </i>
    <i r="1">
      <x v="4"/>
    </i>
    <i r="1">
      <x v="5"/>
    </i>
    <i r="1">
      <x v="6"/>
    </i>
    <i>
      <x v="3"/>
    </i>
    <i r="1">
      <x v="1"/>
    </i>
    <i r="1">
      <x v="2"/>
    </i>
    <i r="1">
      <x v="3"/>
    </i>
    <i r="1">
      <x v="4"/>
    </i>
    <i r="1">
      <x v="5"/>
    </i>
    <i t="grand">
      <x/>
    </i>
  </rowItems>
  <colFields count="1">
    <field x="2"/>
  </colFields>
  <colItems count="16">
    <i>
      <x/>
    </i>
    <i>
      <x v="1"/>
    </i>
    <i>
      <x v="3"/>
    </i>
    <i>
      <x v="4"/>
    </i>
    <i>
      <x v="5"/>
    </i>
    <i>
      <x v="6"/>
    </i>
    <i>
      <x v="8"/>
    </i>
    <i>
      <x v="9"/>
    </i>
    <i>
      <x v="10"/>
    </i>
    <i>
      <x v="11"/>
    </i>
    <i>
      <x v="13"/>
    </i>
    <i>
      <x v="14"/>
    </i>
    <i>
      <x v="15"/>
    </i>
    <i>
      <x v="16"/>
    </i>
    <i>
      <x v="17"/>
    </i>
    <i t="grand">
      <x/>
    </i>
  </colItems>
  <dataFields count="1">
    <dataField name="Somme de spent" fld="4" baseField="0" baseItem="0"/>
  </dataField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65"/>
  <sheetViews>
    <sheetView workbookViewId="0">
      <selection activeCell="E2" sqref="E2"/>
    </sheetView>
  </sheetViews>
  <sheetFormatPr baseColWidth="10" defaultRowHeight="12.75" x14ac:dyDescent="0.2"/>
  <cols>
    <col min="1" max="1" width="11.42578125" style="3"/>
    <col min="2" max="2" width="81.42578125" style="3" customWidth="1"/>
    <col min="3" max="3" width="19.140625" style="3" customWidth="1"/>
    <col min="4" max="4" width="20.85546875" style="3" customWidth="1"/>
    <col min="5" max="5" width="12.5703125" style="33" customWidth="1"/>
    <col min="6" max="6" width="10" style="34" customWidth="1"/>
    <col min="7" max="7" width="11.7109375" style="3" customWidth="1"/>
    <col min="8" max="8" width="9.5703125" style="3" bestFit="1" customWidth="1"/>
    <col min="9" max="9" width="10.7109375" style="35" customWidth="1"/>
    <col min="10" max="16384" width="11.42578125" style="3"/>
  </cols>
  <sheetData>
    <row r="1" spans="1:9" s="19" customFormat="1" x14ac:dyDescent="0.2">
      <c r="A1" s="14" t="s">
        <v>0</v>
      </c>
      <c r="B1" s="15" t="s">
        <v>1</v>
      </c>
      <c r="C1" s="15" t="s">
        <v>2</v>
      </c>
      <c r="D1" s="15" t="s">
        <v>3</v>
      </c>
      <c r="E1" s="16" t="s">
        <v>4</v>
      </c>
      <c r="F1" s="17" t="s">
        <v>5</v>
      </c>
      <c r="G1" s="15" t="s">
        <v>6</v>
      </c>
      <c r="H1" s="15" t="s">
        <v>7</v>
      </c>
      <c r="I1" s="48" t="s">
        <v>8</v>
      </c>
    </row>
    <row r="2" spans="1:9" s="30" customFormat="1" x14ac:dyDescent="0.2">
      <c r="A2" s="6">
        <v>43132</v>
      </c>
      <c r="B2" s="7" t="s">
        <v>304</v>
      </c>
      <c r="C2" s="1" t="s">
        <v>302</v>
      </c>
      <c r="D2" s="5" t="s">
        <v>10</v>
      </c>
      <c r="E2" s="26">
        <v>400000</v>
      </c>
      <c r="F2" s="27" t="s">
        <v>30</v>
      </c>
      <c r="G2" s="22" t="s">
        <v>39</v>
      </c>
      <c r="H2" s="4" t="s">
        <v>305</v>
      </c>
      <c r="I2" s="23" t="s">
        <v>8</v>
      </c>
    </row>
    <row r="3" spans="1:9" s="30" customFormat="1" x14ac:dyDescent="0.2">
      <c r="A3" s="6">
        <v>43132</v>
      </c>
      <c r="B3" s="7" t="s">
        <v>303</v>
      </c>
      <c r="C3" s="20" t="s">
        <v>302</v>
      </c>
      <c r="D3" s="5" t="s">
        <v>10</v>
      </c>
      <c r="E3" s="26">
        <v>96380</v>
      </c>
      <c r="F3" s="27" t="s">
        <v>30</v>
      </c>
      <c r="G3" s="22" t="s">
        <v>39</v>
      </c>
      <c r="H3" s="4" t="s">
        <v>306</v>
      </c>
      <c r="I3" s="23" t="s">
        <v>8</v>
      </c>
    </row>
    <row r="4" spans="1:9" x14ac:dyDescent="0.2">
      <c r="A4" s="6">
        <v>43132</v>
      </c>
      <c r="B4" s="7" t="s">
        <v>46</v>
      </c>
      <c r="C4" s="20" t="s">
        <v>12</v>
      </c>
      <c r="D4" s="9" t="s">
        <v>10</v>
      </c>
      <c r="E4" s="8">
        <v>2600</v>
      </c>
      <c r="F4" s="21" t="s">
        <v>34</v>
      </c>
      <c r="G4" s="22" t="s">
        <v>39</v>
      </c>
      <c r="H4" s="4" t="s">
        <v>172</v>
      </c>
      <c r="I4" s="23" t="s">
        <v>8</v>
      </c>
    </row>
    <row r="5" spans="1:9" x14ac:dyDescent="0.2">
      <c r="A5" s="6">
        <v>43132</v>
      </c>
      <c r="B5" s="7" t="s">
        <v>275</v>
      </c>
      <c r="C5" s="20" t="s">
        <v>22</v>
      </c>
      <c r="D5" s="9" t="s">
        <v>10</v>
      </c>
      <c r="E5" s="8">
        <v>240000</v>
      </c>
      <c r="F5" s="21" t="s">
        <v>30</v>
      </c>
      <c r="G5" s="22" t="s">
        <v>39</v>
      </c>
      <c r="H5" s="4" t="s">
        <v>173</v>
      </c>
      <c r="I5" s="23" t="s">
        <v>8</v>
      </c>
    </row>
    <row r="6" spans="1:9" x14ac:dyDescent="0.2">
      <c r="A6" s="6">
        <v>43133</v>
      </c>
      <c r="B6" s="7" t="s">
        <v>49</v>
      </c>
      <c r="C6" s="20" t="s">
        <v>21</v>
      </c>
      <c r="D6" s="9" t="s">
        <v>19</v>
      </c>
      <c r="E6" s="8">
        <v>50000</v>
      </c>
      <c r="F6" s="21" t="s">
        <v>20</v>
      </c>
      <c r="G6" s="22" t="s">
        <v>39</v>
      </c>
      <c r="H6" s="4" t="s">
        <v>174</v>
      </c>
      <c r="I6" s="23" t="s">
        <v>8</v>
      </c>
    </row>
    <row r="7" spans="1:9" x14ac:dyDescent="0.2">
      <c r="A7" s="6">
        <v>43133</v>
      </c>
      <c r="B7" s="7" t="s">
        <v>50</v>
      </c>
      <c r="C7" s="20" t="s">
        <v>21</v>
      </c>
      <c r="D7" s="9" t="s">
        <v>19</v>
      </c>
      <c r="E7" s="8">
        <v>50000</v>
      </c>
      <c r="F7" s="21" t="s">
        <v>20</v>
      </c>
      <c r="G7" s="22" t="s">
        <v>39</v>
      </c>
      <c r="H7" s="4" t="s">
        <v>175</v>
      </c>
      <c r="I7" s="23" t="s">
        <v>8</v>
      </c>
    </row>
    <row r="8" spans="1:9" x14ac:dyDescent="0.2">
      <c r="A8" s="6">
        <v>43133</v>
      </c>
      <c r="B8" s="7" t="s">
        <v>51</v>
      </c>
      <c r="C8" s="20" t="s">
        <v>21</v>
      </c>
      <c r="D8" s="9" t="s">
        <v>19</v>
      </c>
      <c r="E8" s="8">
        <v>50000</v>
      </c>
      <c r="F8" s="21" t="s">
        <v>20</v>
      </c>
      <c r="G8" s="22" t="s">
        <v>39</v>
      </c>
      <c r="H8" s="4" t="s">
        <v>176</v>
      </c>
      <c r="I8" s="23" t="s">
        <v>8</v>
      </c>
    </row>
    <row r="9" spans="1:9" x14ac:dyDescent="0.2">
      <c r="A9" s="6">
        <v>43133</v>
      </c>
      <c r="B9" s="7" t="s">
        <v>52</v>
      </c>
      <c r="C9" s="20" t="s">
        <v>21</v>
      </c>
      <c r="D9" s="9" t="s">
        <v>19</v>
      </c>
      <c r="E9" s="8">
        <v>40000</v>
      </c>
      <c r="F9" s="21" t="s">
        <v>20</v>
      </c>
      <c r="G9" s="22" t="s">
        <v>39</v>
      </c>
      <c r="H9" s="4" t="s">
        <v>177</v>
      </c>
      <c r="I9" s="23" t="s">
        <v>8</v>
      </c>
    </row>
    <row r="10" spans="1:9" x14ac:dyDescent="0.2">
      <c r="A10" s="6">
        <v>43133</v>
      </c>
      <c r="B10" s="7" t="s">
        <v>276</v>
      </c>
      <c r="C10" s="9" t="s">
        <v>9</v>
      </c>
      <c r="D10" s="9" t="s">
        <v>10</v>
      </c>
      <c r="E10" s="8">
        <v>2100</v>
      </c>
      <c r="F10" s="21" t="s">
        <v>20</v>
      </c>
      <c r="G10" s="22" t="s">
        <v>39</v>
      </c>
      <c r="H10" s="4" t="s">
        <v>178</v>
      </c>
      <c r="I10" s="23" t="s">
        <v>8</v>
      </c>
    </row>
    <row r="11" spans="1:9" x14ac:dyDescent="0.2">
      <c r="A11" s="6">
        <v>43133</v>
      </c>
      <c r="B11" s="7" t="s">
        <v>312</v>
      </c>
      <c r="C11" s="20" t="s">
        <v>22</v>
      </c>
      <c r="D11" s="9" t="s">
        <v>19</v>
      </c>
      <c r="E11" s="8">
        <v>20000</v>
      </c>
      <c r="F11" s="21" t="s">
        <v>24</v>
      </c>
      <c r="G11" s="22" t="s">
        <v>39</v>
      </c>
      <c r="H11" s="4" t="s">
        <v>179</v>
      </c>
      <c r="I11" s="23" t="s">
        <v>8</v>
      </c>
    </row>
    <row r="12" spans="1:9" x14ac:dyDescent="0.2">
      <c r="A12" s="6">
        <v>43133</v>
      </c>
      <c r="B12" s="7" t="s">
        <v>589</v>
      </c>
      <c r="C12" s="20" t="s">
        <v>12</v>
      </c>
      <c r="D12" s="9" t="s">
        <v>277</v>
      </c>
      <c r="E12" s="8">
        <v>45000</v>
      </c>
      <c r="F12" s="21" t="s">
        <v>16</v>
      </c>
      <c r="G12" s="22" t="s">
        <v>39</v>
      </c>
      <c r="H12" s="4" t="s">
        <v>180</v>
      </c>
      <c r="I12" s="23" t="s">
        <v>8</v>
      </c>
    </row>
    <row r="13" spans="1:9" x14ac:dyDescent="0.2">
      <c r="A13" s="6">
        <v>43133</v>
      </c>
      <c r="B13" s="7" t="s">
        <v>278</v>
      </c>
      <c r="C13" s="20" t="s">
        <v>26</v>
      </c>
      <c r="D13" s="9" t="s">
        <v>277</v>
      </c>
      <c r="E13" s="8">
        <f>27000</f>
        <v>27000</v>
      </c>
      <c r="F13" s="21" t="s">
        <v>16</v>
      </c>
      <c r="G13" s="22" t="s">
        <v>39</v>
      </c>
      <c r="H13" s="4" t="s">
        <v>180</v>
      </c>
      <c r="I13" s="23" t="s">
        <v>8</v>
      </c>
    </row>
    <row r="14" spans="1:9" x14ac:dyDescent="0.2">
      <c r="A14" s="6">
        <v>43133</v>
      </c>
      <c r="B14" s="7" t="s">
        <v>280</v>
      </c>
      <c r="C14" s="20" t="s">
        <v>27</v>
      </c>
      <c r="D14" s="9" t="s">
        <v>277</v>
      </c>
      <c r="E14" s="8">
        <v>5000</v>
      </c>
      <c r="F14" s="21" t="s">
        <v>16</v>
      </c>
      <c r="G14" s="22" t="s">
        <v>39</v>
      </c>
      <c r="H14" s="4" t="s">
        <v>180</v>
      </c>
      <c r="I14" s="23" t="s">
        <v>8</v>
      </c>
    </row>
    <row r="15" spans="1:9" x14ac:dyDescent="0.2">
      <c r="A15" s="6">
        <v>43133</v>
      </c>
      <c r="B15" s="7" t="s">
        <v>279</v>
      </c>
      <c r="C15" s="20" t="s">
        <v>26</v>
      </c>
      <c r="D15" s="9" t="s">
        <v>277</v>
      </c>
      <c r="E15" s="8">
        <v>108000</v>
      </c>
      <c r="F15" s="21" t="s">
        <v>16</v>
      </c>
      <c r="G15" s="22" t="s">
        <v>39</v>
      </c>
      <c r="H15" s="4" t="s">
        <v>180</v>
      </c>
      <c r="I15" s="23" t="s">
        <v>8</v>
      </c>
    </row>
    <row r="16" spans="1:9" x14ac:dyDescent="0.2">
      <c r="A16" s="6">
        <v>43133</v>
      </c>
      <c r="B16" s="7" t="s">
        <v>281</v>
      </c>
      <c r="C16" s="20" t="s">
        <v>14</v>
      </c>
      <c r="D16" s="9" t="s">
        <v>277</v>
      </c>
      <c r="E16" s="8">
        <v>5000</v>
      </c>
      <c r="F16" s="21" t="s">
        <v>16</v>
      </c>
      <c r="G16" s="22" t="s">
        <v>39</v>
      </c>
      <c r="H16" s="4" t="s">
        <v>180</v>
      </c>
      <c r="I16" s="23" t="s">
        <v>8</v>
      </c>
    </row>
    <row r="17" spans="1:9" x14ac:dyDescent="0.2">
      <c r="A17" s="6">
        <v>43133</v>
      </c>
      <c r="B17" s="7" t="s">
        <v>282</v>
      </c>
      <c r="C17" s="20" t="s">
        <v>12</v>
      </c>
      <c r="D17" s="9" t="s">
        <v>277</v>
      </c>
      <c r="E17" s="8">
        <v>60000</v>
      </c>
      <c r="F17" s="21" t="s">
        <v>16</v>
      </c>
      <c r="G17" s="22" t="s">
        <v>39</v>
      </c>
      <c r="H17" s="4" t="s">
        <v>180</v>
      </c>
      <c r="I17" s="23" t="s">
        <v>8</v>
      </c>
    </row>
    <row r="18" spans="1:9" x14ac:dyDescent="0.2">
      <c r="A18" s="6">
        <v>43133</v>
      </c>
      <c r="B18" s="7" t="s">
        <v>55</v>
      </c>
      <c r="C18" s="20" t="s">
        <v>12</v>
      </c>
      <c r="D18" s="9" t="s">
        <v>277</v>
      </c>
      <c r="E18" s="8">
        <v>19500</v>
      </c>
      <c r="F18" s="21" t="s">
        <v>17</v>
      </c>
      <c r="G18" s="22" t="s">
        <v>39</v>
      </c>
      <c r="H18" s="4" t="s">
        <v>181</v>
      </c>
      <c r="I18" s="23" t="s">
        <v>8</v>
      </c>
    </row>
    <row r="19" spans="1:9" x14ac:dyDescent="0.2">
      <c r="A19" s="6">
        <v>43133</v>
      </c>
      <c r="B19" s="7" t="s">
        <v>56</v>
      </c>
      <c r="C19" s="20" t="s">
        <v>12</v>
      </c>
      <c r="D19" s="9" t="s">
        <v>15</v>
      </c>
      <c r="E19" s="8">
        <v>5000</v>
      </c>
      <c r="F19" s="21" t="s">
        <v>17</v>
      </c>
      <c r="G19" s="22" t="s">
        <v>39</v>
      </c>
      <c r="H19" s="4" t="s">
        <v>182</v>
      </c>
      <c r="I19" s="23" t="s">
        <v>8</v>
      </c>
    </row>
    <row r="20" spans="1:9" x14ac:dyDescent="0.2">
      <c r="A20" s="6">
        <v>43133</v>
      </c>
      <c r="B20" s="7" t="s">
        <v>57</v>
      </c>
      <c r="C20" s="20" t="s">
        <v>12</v>
      </c>
      <c r="D20" s="9" t="s">
        <v>23</v>
      </c>
      <c r="E20" s="8">
        <v>160500</v>
      </c>
      <c r="F20" s="21" t="s">
        <v>24</v>
      </c>
      <c r="G20" s="22" t="s">
        <v>39</v>
      </c>
      <c r="H20" s="4" t="s">
        <v>183</v>
      </c>
      <c r="I20" s="23" t="s">
        <v>8</v>
      </c>
    </row>
    <row r="21" spans="1:9" x14ac:dyDescent="0.2">
      <c r="A21" s="6">
        <v>43136</v>
      </c>
      <c r="B21" s="7" t="s">
        <v>58</v>
      </c>
      <c r="C21" s="20" t="s">
        <v>14</v>
      </c>
      <c r="D21" s="9" t="s">
        <v>38</v>
      </c>
      <c r="E21" s="8">
        <v>5000</v>
      </c>
      <c r="F21" s="21" t="s">
        <v>43</v>
      </c>
      <c r="G21" s="22" t="s">
        <v>39</v>
      </c>
      <c r="H21" s="4" t="s">
        <v>184</v>
      </c>
      <c r="I21" s="23" t="s">
        <v>8</v>
      </c>
    </row>
    <row r="22" spans="1:9" x14ac:dyDescent="0.2">
      <c r="A22" s="6">
        <v>43136</v>
      </c>
      <c r="B22" s="7" t="s">
        <v>59</v>
      </c>
      <c r="C22" s="24" t="s">
        <v>14</v>
      </c>
      <c r="D22" s="7" t="s">
        <v>23</v>
      </c>
      <c r="E22" s="8">
        <v>5000</v>
      </c>
      <c r="F22" s="4" t="s">
        <v>34</v>
      </c>
      <c r="G22" s="22" t="s">
        <v>39</v>
      </c>
      <c r="H22" s="4" t="s">
        <v>184</v>
      </c>
      <c r="I22" s="18" t="s">
        <v>8</v>
      </c>
    </row>
    <row r="23" spans="1:9" x14ac:dyDescent="0.2">
      <c r="A23" s="6">
        <v>43136</v>
      </c>
      <c r="B23" s="7" t="s">
        <v>60</v>
      </c>
      <c r="C23" s="24" t="s">
        <v>14</v>
      </c>
      <c r="D23" s="9" t="s">
        <v>19</v>
      </c>
      <c r="E23" s="8">
        <v>5000</v>
      </c>
      <c r="F23" s="21" t="s">
        <v>20</v>
      </c>
      <c r="G23" s="22" t="s">
        <v>39</v>
      </c>
      <c r="H23" s="4" t="s">
        <v>184</v>
      </c>
      <c r="I23" s="23" t="s">
        <v>8</v>
      </c>
    </row>
    <row r="24" spans="1:9" s="1" customFormat="1" x14ac:dyDescent="0.2">
      <c r="A24" s="6">
        <v>43136</v>
      </c>
      <c r="B24" s="7" t="s">
        <v>61</v>
      </c>
      <c r="C24" s="24" t="s">
        <v>14</v>
      </c>
      <c r="D24" s="7" t="s">
        <v>15</v>
      </c>
      <c r="E24" s="8">
        <v>5000</v>
      </c>
      <c r="F24" s="21" t="s">
        <v>17</v>
      </c>
      <c r="G24" s="22" t="s">
        <v>39</v>
      </c>
      <c r="H24" s="4" t="s">
        <v>184</v>
      </c>
      <c r="I24" s="23" t="s">
        <v>8</v>
      </c>
    </row>
    <row r="25" spans="1:9" s="1" customFormat="1" x14ac:dyDescent="0.2">
      <c r="A25" s="6">
        <v>43136</v>
      </c>
      <c r="B25" s="7" t="s">
        <v>62</v>
      </c>
      <c r="C25" s="24" t="s">
        <v>14</v>
      </c>
      <c r="D25" s="9" t="s">
        <v>15</v>
      </c>
      <c r="E25" s="8">
        <v>5000</v>
      </c>
      <c r="F25" s="21" t="s">
        <v>16</v>
      </c>
      <c r="G25" s="22" t="s">
        <v>39</v>
      </c>
      <c r="H25" s="4" t="s">
        <v>184</v>
      </c>
      <c r="I25" s="23" t="s">
        <v>8</v>
      </c>
    </row>
    <row r="26" spans="1:9" s="1" customFormat="1" x14ac:dyDescent="0.2">
      <c r="A26" s="6">
        <v>43136</v>
      </c>
      <c r="B26" s="7" t="s">
        <v>63</v>
      </c>
      <c r="C26" s="24" t="s">
        <v>14</v>
      </c>
      <c r="D26" s="9" t="s">
        <v>13</v>
      </c>
      <c r="E26" s="8">
        <v>5000</v>
      </c>
      <c r="F26" s="21" t="s">
        <v>25</v>
      </c>
      <c r="G26" s="22" t="s">
        <v>39</v>
      </c>
      <c r="H26" s="4" t="s">
        <v>184</v>
      </c>
      <c r="I26" s="23" t="s">
        <v>8</v>
      </c>
    </row>
    <row r="27" spans="1:9" s="1" customFormat="1" x14ac:dyDescent="0.2">
      <c r="A27" s="6">
        <v>43136</v>
      </c>
      <c r="B27" s="7" t="s">
        <v>64</v>
      </c>
      <c r="C27" s="24" t="s">
        <v>14</v>
      </c>
      <c r="D27" s="9" t="s">
        <v>10</v>
      </c>
      <c r="E27" s="8">
        <v>5000</v>
      </c>
      <c r="F27" s="21" t="s">
        <v>34</v>
      </c>
      <c r="G27" s="22" t="s">
        <v>39</v>
      </c>
      <c r="H27" s="4" t="s">
        <v>184</v>
      </c>
      <c r="I27" s="23" t="s">
        <v>8</v>
      </c>
    </row>
    <row r="28" spans="1:9" x14ac:dyDescent="0.2">
      <c r="A28" s="6">
        <v>43136</v>
      </c>
      <c r="B28" s="7" t="s">
        <v>65</v>
      </c>
      <c r="C28" s="20" t="s">
        <v>12</v>
      </c>
      <c r="D28" s="9" t="s">
        <v>13</v>
      </c>
      <c r="E28" s="8">
        <v>8000</v>
      </c>
      <c r="F28" s="21" t="s">
        <v>25</v>
      </c>
      <c r="G28" s="22" t="s">
        <v>39</v>
      </c>
      <c r="H28" s="4" t="s">
        <v>185</v>
      </c>
      <c r="I28" s="23" t="s">
        <v>8</v>
      </c>
    </row>
    <row r="29" spans="1:9" x14ac:dyDescent="0.2">
      <c r="A29" s="6">
        <v>43136</v>
      </c>
      <c r="B29" s="7" t="s">
        <v>66</v>
      </c>
      <c r="C29" s="20" t="s">
        <v>12</v>
      </c>
      <c r="D29" s="9" t="s">
        <v>19</v>
      </c>
      <c r="E29" s="8">
        <v>3300</v>
      </c>
      <c r="F29" s="21" t="s">
        <v>20</v>
      </c>
      <c r="G29" s="22" t="s">
        <v>39</v>
      </c>
      <c r="H29" s="4" t="s">
        <v>186</v>
      </c>
      <c r="I29" s="18" t="s">
        <v>8</v>
      </c>
    </row>
    <row r="30" spans="1:9" x14ac:dyDescent="0.2">
      <c r="A30" s="6">
        <v>43136</v>
      </c>
      <c r="B30" s="7" t="s">
        <v>67</v>
      </c>
      <c r="C30" s="24" t="s">
        <v>12</v>
      </c>
      <c r="D30" s="7" t="s">
        <v>23</v>
      </c>
      <c r="E30" s="8">
        <v>33400</v>
      </c>
      <c r="F30" s="4" t="s">
        <v>283</v>
      </c>
      <c r="G30" s="22" t="s">
        <v>39</v>
      </c>
      <c r="H30" s="4" t="s">
        <v>187</v>
      </c>
      <c r="I30" s="18" t="s">
        <v>8</v>
      </c>
    </row>
    <row r="31" spans="1:9" x14ac:dyDescent="0.2">
      <c r="A31" s="6">
        <v>43136</v>
      </c>
      <c r="B31" s="7" t="s">
        <v>68</v>
      </c>
      <c r="C31" s="24" t="s">
        <v>26</v>
      </c>
      <c r="D31" s="7" t="s">
        <v>23</v>
      </c>
      <c r="E31" s="8">
        <v>46400</v>
      </c>
      <c r="F31" s="4" t="s">
        <v>283</v>
      </c>
      <c r="G31" s="22" t="s">
        <v>39</v>
      </c>
      <c r="H31" s="4" t="s">
        <v>187</v>
      </c>
      <c r="I31" s="18" t="s">
        <v>8</v>
      </c>
    </row>
    <row r="32" spans="1:9" x14ac:dyDescent="0.2">
      <c r="A32" s="6">
        <v>43136</v>
      </c>
      <c r="B32" s="7" t="s">
        <v>307</v>
      </c>
      <c r="C32" s="24" t="s">
        <v>27</v>
      </c>
      <c r="D32" s="7" t="s">
        <v>23</v>
      </c>
      <c r="E32" s="8">
        <v>1000</v>
      </c>
      <c r="F32" s="4" t="s">
        <v>283</v>
      </c>
      <c r="G32" s="22" t="s">
        <v>39</v>
      </c>
      <c r="H32" s="4" t="s">
        <v>187</v>
      </c>
      <c r="I32" s="18" t="s">
        <v>8</v>
      </c>
    </row>
    <row r="33" spans="1:10" x14ac:dyDescent="0.2">
      <c r="A33" s="6">
        <v>43136</v>
      </c>
      <c r="B33" s="7" t="s">
        <v>69</v>
      </c>
      <c r="C33" s="24" t="s">
        <v>14</v>
      </c>
      <c r="D33" s="7" t="s">
        <v>23</v>
      </c>
      <c r="E33" s="8">
        <v>5000</v>
      </c>
      <c r="F33" s="4" t="s">
        <v>283</v>
      </c>
      <c r="G33" s="22" t="s">
        <v>39</v>
      </c>
      <c r="H33" s="4" t="s">
        <v>187</v>
      </c>
      <c r="I33" s="18" t="s">
        <v>8</v>
      </c>
    </row>
    <row r="34" spans="1:10" ht="15" x14ac:dyDescent="0.25">
      <c r="A34" s="6">
        <v>43136</v>
      </c>
      <c r="B34" s="47" t="s">
        <v>284</v>
      </c>
      <c r="C34" s="20" t="s">
        <v>12</v>
      </c>
      <c r="D34" s="9" t="s">
        <v>10</v>
      </c>
      <c r="E34" s="8">
        <v>4600</v>
      </c>
      <c r="F34" s="21" t="s">
        <v>34</v>
      </c>
      <c r="G34" s="22" t="s">
        <v>39</v>
      </c>
      <c r="H34" s="4" t="s">
        <v>188</v>
      </c>
      <c r="I34" s="18" t="s">
        <v>8</v>
      </c>
    </row>
    <row r="35" spans="1:10" ht="15" x14ac:dyDescent="0.25">
      <c r="A35" s="6">
        <v>43136</v>
      </c>
      <c r="B35" s="47" t="s">
        <v>285</v>
      </c>
      <c r="C35" s="20" t="s">
        <v>12</v>
      </c>
      <c r="D35" s="9" t="s">
        <v>10</v>
      </c>
      <c r="E35" s="8">
        <v>12500</v>
      </c>
      <c r="F35" s="21" t="s">
        <v>34</v>
      </c>
      <c r="G35" s="22" t="s">
        <v>39</v>
      </c>
      <c r="H35" s="4" t="s">
        <v>189</v>
      </c>
      <c r="I35" s="18" t="s">
        <v>8</v>
      </c>
    </row>
    <row r="36" spans="1:10" ht="15" x14ac:dyDescent="0.25">
      <c r="A36" s="6">
        <v>43136</v>
      </c>
      <c r="B36" s="47" t="s">
        <v>313</v>
      </c>
      <c r="C36" s="20" t="s">
        <v>45</v>
      </c>
      <c r="D36" s="9" t="s">
        <v>10</v>
      </c>
      <c r="E36" s="8">
        <v>1100</v>
      </c>
      <c r="F36" s="21" t="s">
        <v>16</v>
      </c>
      <c r="G36" s="22" t="s">
        <v>39</v>
      </c>
      <c r="H36" s="4" t="s">
        <v>190</v>
      </c>
      <c r="I36" s="18" t="s">
        <v>8</v>
      </c>
    </row>
    <row r="37" spans="1:10" ht="15" x14ac:dyDescent="0.25">
      <c r="A37" s="6">
        <v>43136</v>
      </c>
      <c r="B37" s="47" t="s">
        <v>287</v>
      </c>
      <c r="C37" s="20" t="s">
        <v>26</v>
      </c>
      <c r="D37" s="9" t="s">
        <v>277</v>
      </c>
      <c r="E37" s="8">
        <v>15000</v>
      </c>
      <c r="F37" s="21" t="s">
        <v>16</v>
      </c>
      <c r="G37" s="22" t="s">
        <v>39</v>
      </c>
      <c r="H37" s="4" t="s">
        <v>190</v>
      </c>
      <c r="I37" s="18" t="s">
        <v>8</v>
      </c>
    </row>
    <row r="38" spans="1:10" x14ac:dyDescent="0.2">
      <c r="A38" s="6">
        <v>43136</v>
      </c>
      <c r="B38" s="7" t="s">
        <v>286</v>
      </c>
      <c r="C38" s="20" t="s">
        <v>12</v>
      </c>
      <c r="D38" s="9" t="s">
        <v>277</v>
      </c>
      <c r="E38" s="8">
        <v>20500</v>
      </c>
      <c r="F38" s="21" t="s">
        <v>16</v>
      </c>
      <c r="G38" s="22" t="s">
        <v>39</v>
      </c>
      <c r="H38" s="4" t="s">
        <v>190</v>
      </c>
      <c r="I38" s="18" t="s">
        <v>8</v>
      </c>
    </row>
    <row r="39" spans="1:10" x14ac:dyDescent="0.2">
      <c r="A39" s="6">
        <v>43137</v>
      </c>
      <c r="B39" s="7" t="s">
        <v>70</v>
      </c>
      <c r="C39" s="20" t="s">
        <v>12</v>
      </c>
      <c r="D39" s="9" t="s">
        <v>13</v>
      </c>
      <c r="E39" s="8">
        <v>32000</v>
      </c>
      <c r="F39" s="21" t="s">
        <v>25</v>
      </c>
      <c r="G39" s="22" t="s">
        <v>39</v>
      </c>
      <c r="H39" s="4" t="s">
        <v>191</v>
      </c>
      <c r="I39" s="18" t="s">
        <v>8</v>
      </c>
      <c r="J39" s="30"/>
    </row>
    <row r="40" spans="1:10" s="1" customFormat="1" x14ac:dyDescent="0.2">
      <c r="A40" s="6">
        <v>43137</v>
      </c>
      <c r="B40" s="7" t="s">
        <v>71</v>
      </c>
      <c r="C40" s="20" t="s">
        <v>12</v>
      </c>
      <c r="D40" s="9" t="s">
        <v>19</v>
      </c>
      <c r="E40" s="8">
        <v>23800</v>
      </c>
      <c r="F40" s="4" t="s">
        <v>20</v>
      </c>
      <c r="G40" s="22" t="s">
        <v>39</v>
      </c>
      <c r="H40" s="4" t="s">
        <v>192</v>
      </c>
      <c r="I40" s="18" t="s">
        <v>8</v>
      </c>
    </row>
    <row r="41" spans="1:10" s="1" customFormat="1" x14ac:dyDescent="0.2">
      <c r="A41" s="6">
        <v>43137</v>
      </c>
      <c r="B41" s="7" t="s">
        <v>72</v>
      </c>
      <c r="C41" s="20" t="s">
        <v>9</v>
      </c>
      <c r="D41" s="9" t="s">
        <v>10</v>
      </c>
      <c r="E41" s="8">
        <v>2000</v>
      </c>
      <c r="F41" s="21" t="s">
        <v>20</v>
      </c>
      <c r="G41" s="22" t="s">
        <v>39</v>
      </c>
      <c r="H41" s="4" t="s">
        <v>192</v>
      </c>
      <c r="I41" s="18" t="s">
        <v>8</v>
      </c>
    </row>
    <row r="42" spans="1:10" s="1" customFormat="1" x14ac:dyDescent="0.2">
      <c r="A42" s="6">
        <v>43137</v>
      </c>
      <c r="B42" s="7" t="s">
        <v>73</v>
      </c>
      <c r="C42" s="20" t="s">
        <v>14</v>
      </c>
      <c r="D42" s="9" t="s">
        <v>38</v>
      </c>
      <c r="E42" s="8">
        <v>5000</v>
      </c>
      <c r="F42" s="21" t="s">
        <v>43</v>
      </c>
      <c r="G42" s="22" t="s">
        <v>39</v>
      </c>
      <c r="H42" s="4" t="s">
        <v>193</v>
      </c>
      <c r="I42" s="18" t="s">
        <v>8</v>
      </c>
    </row>
    <row r="43" spans="1:10" s="1" customFormat="1" x14ac:dyDescent="0.2">
      <c r="A43" s="6">
        <v>43137</v>
      </c>
      <c r="B43" s="7" t="s">
        <v>74</v>
      </c>
      <c r="C43" s="20" t="s">
        <v>21</v>
      </c>
      <c r="D43" s="9" t="s">
        <v>19</v>
      </c>
      <c r="E43" s="8">
        <v>10000</v>
      </c>
      <c r="F43" s="21" t="s">
        <v>20</v>
      </c>
      <c r="G43" s="22" t="s">
        <v>39</v>
      </c>
      <c r="H43" s="4" t="s">
        <v>194</v>
      </c>
      <c r="I43" s="23" t="s">
        <v>8</v>
      </c>
    </row>
    <row r="44" spans="1:10" s="1" customFormat="1" x14ac:dyDescent="0.2">
      <c r="A44" s="6">
        <v>43137</v>
      </c>
      <c r="B44" s="7" t="s">
        <v>47</v>
      </c>
      <c r="C44" s="20" t="s">
        <v>21</v>
      </c>
      <c r="D44" s="9" t="s">
        <v>19</v>
      </c>
      <c r="E44" s="8">
        <v>70000</v>
      </c>
      <c r="F44" s="21" t="s">
        <v>20</v>
      </c>
      <c r="G44" s="22" t="s">
        <v>39</v>
      </c>
      <c r="H44" s="4" t="s">
        <v>195</v>
      </c>
      <c r="I44" s="23" t="s">
        <v>8</v>
      </c>
    </row>
    <row r="45" spans="1:10" s="30" customFormat="1" x14ac:dyDescent="0.2">
      <c r="A45" s="6">
        <v>43137</v>
      </c>
      <c r="B45" s="7" t="s">
        <v>48</v>
      </c>
      <c r="C45" s="20" t="s">
        <v>21</v>
      </c>
      <c r="D45" s="5" t="s">
        <v>19</v>
      </c>
      <c r="E45" s="8">
        <v>120000</v>
      </c>
      <c r="F45" s="27" t="s">
        <v>20</v>
      </c>
      <c r="G45" s="22" t="s">
        <v>39</v>
      </c>
      <c r="H45" s="4" t="s">
        <v>196</v>
      </c>
      <c r="I45" s="29" t="s">
        <v>8</v>
      </c>
    </row>
    <row r="46" spans="1:10" s="30" customFormat="1" x14ac:dyDescent="0.2">
      <c r="A46" s="6">
        <v>43137</v>
      </c>
      <c r="B46" s="7" t="s">
        <v>75</v>
      </c>
      <c r="C46" s="20" t="s">
        <v>21</v>
      </c>
      <c r="D46" s="5" t="s">
        <v>19</v>
      </c>
      <c r="E46" s="8">
        <v>40000</v>
      </c>
      <c r="F46" s="27" t="s">
        <v>20</v>
      </c>
      <c r="G46" s="22" t="s">
        <v>39</v>
      </c>
      <c r="H46" s="4" t="s">
        <v>197</v>
      </c>
      <c r="I46" s="29" t="s">
        <v>8</v>
      </c>
    </row>
    <row r="47" spans="1:10" s="30" customFormat="1" x14ac:dyDescent="0.2">
      <c r="A47" s="6">
        <v>43137</v>
      </c>
      <c r="B47" s="7" t="s">
        <v>53</v>
      </c>
      <c r="C47" s="20" t="s">
        <v>21</v>
      </c>
      <c r="D47" s="5" t="s">
        <v>19</v>
      </c>
      <c r="E47" s="8">
        <v>63000</v>
      </c>
      <c r="F47" s="27" t="s">
        <v>20</v>
      </c>
      <c r="G47" s="28" t="s">
        <v>11</v>
      </c>
      <c r="H47" s="4" t="s">
        <v>198</v>
      </c>
      <c r="I47" s="29" t="s">
        <v>8</v>
      </c>
    </row>
    <row r="48" spans="1:10" s="30" customFormat="1" x14ac:dyDescent="0.2">
      <c r="A48" s="6">
        <v>43137</v>
      </c>
      <c r="B48" s="7" t="s">
        <v>54</v>
      </c>
      <c r="C48" s="20" t="s">
        <v>21</v>
      </c>
      <c r="D48" s="5" t="s">
        <v>19</v>
      </c>
      <c r="E48" s="8">
        <v>63000</v>
      </c>
      <c r="F48" s="27" t="s">
        <v>20</v>
      </c>
      <c r="G48" s="28" t="s">
        <v>11</v>
      </c>
      <c r="H48" s="4" t="s">
        <v>199</v>
      </c>
      <c r="I48" s="29" t="s">
        <v>8</v>
      </c>
    </row>
    <row r="49" spans="1:9" s="30" customFormat="1" x14ac:dyDescent="0.2">
      <c r="A49" s="6">
        <v>43137</v>
      </c>
      <c r="B49" s="7" t="s">
        <v>288</v>
      </c>
      <c r="C49" s="20" t="s">
        <v>12</v>
      </c>
      <c r="D49" s="5" t="s">
        <v>38</v>
      </c>
      <c r="E49" s="26">
        <v>18000</v>
      </c>
      <c r="F49" s="29" t="s">
        <v>43</v>
      </c>
      <c r="G49" s="22" t="s">
        <v>39</v>
      </c>
      <c r="H49" s="4" t="s">
        <v>200</v>
      </c>
      <c r="I49" s="29" t="s">
        <v>8</v>
      </c>
    </row>
    <row r="50" spans="1:9" s="30" customFormat="1" x14ac:dyDescent="0.2">
      <c r="A50" s="6">
        <v>43137</v>
      </c>
      <c r="B50" s="7" t="s">
        <v>289</v>
      </c>
      <c r="C50" s="20" t="s">
        <v>26</v>
      </c>
      <c r="D50" s="5" t="s">
        <v>38</v>
      </c>
      <c r="E50" s="26">
        <v>48000</v>
      </c>
      <c r="F50" s="29" t="s">
        <v>43</v>
      </c>
      <c r="G50" s="28" t="s">
        <v>11</v>
      </c>
      <c r="H50" s="4" t="s">
        <v>200</v>
      </c>
      <c r="I50" s="29" t="s">
        <v>8</v>
      </c>
    </row>
    <row r="51" spans="1:9" s="30" customFormat="1" x14ac:dyDescent="0.2">
      <c r="A51" s="6">
        <v>43138</v>
      </c>
      <c r="B51" s="7" t="s">
        <v>76</v>
      </c>
      <c r="C51" s="20" t="s">
        <v>12</v>
      </c>
      <c r="D51" s="5" t="s">
        <v>10</v>
      </c>
      <c r="E51" s="26">
        <v>3000</v>
      </c>
      <c r="F51" s="29" t="s">
        <v>34</v>
      </c>
      <c r="G51" s="22" t="s">
        <v>39</v>
      </c>
      <c r="H51" s="4" t="s">
        <v>201</v>
      </c>
      <c r="I51" s="29" t="s">
        <v>8</v>
      </c>
    </row>
    <row r="52" spans="1:9" s="30" customFormat="1" x14ac:dyDescent="0.2">
      <c r="A52" s="6">
        <v>43139</v>
      </c>
      <c r="B52" s="7" t="s">
        <v>77</v>
      </c>
      <c r="C52" s="20" t="s">
        <v>14</v>
      </c>
      <c r="D52" s="5" t="s">
        <v>38</v>
      </c>
      <c r="E52" s="26">
        <v>5000</v>
      </c>
      <c r="F52" s="29" t="s">
        <v>43</v>
      </c>
      <c r="G52" s="28" t="s">
        <v>11</v>
      </c>
      <c r="H52" s="4" t="s">
        <v>202</v>
      </c>
      <c r="I52" s="29" t="s">
        <v>8</v>
      </c>
    </row>
    <row r="53" spans="1:9" s="30" customFormat="1" x14ac:dyDescent="0.2">
      <c r="A53" s="6">
        <v>43139</v>
      </c>
      <c r="B53" s="7" t="s">
        <v>78</v>
      </c>
      <c r="C53" s="20" t="s">
        <v>22</v>
      </c>
      <c r="D53" s="5" t="s">
        <v>19</v>
      </c>
      <c r="E53" s="26">
        <v>240000</v>
      </c>
      <c r="F53" s="29" t="s">
        <v>24</v>
      </c>
      <c r="G53" s="28" t="s">
        <v>11</v>
      </c>
      <c r="H53" s="4" t="s">
        <v>203</v>
      </c>
      <c r="I53" s="29" t="s">
        <v>8</v>
      </c>
    </row>
    <row r="54" spans="1:9" s="30" customFormat="1" x14ac:dyDescent="0.2">
      <c r="A54" s="6">
        <v>43140</v>
      </c>
      <c r="B54" s="7" t="s">
        <v>79</v>
      </c>
      <c r="C54" s="20" t="s">
        <v>9</v>
      </c>
      <c r="D54" s="5" t="s">
        <v>10</v>
      </c>
      <c r="E54" s="26">
        <v>5500</v>
      </c>
      <c r="F54" s="29" t="s">
        <v>34</v>
      </c>
      <c r="G54" s="28" t="s">
        <v>11</v>
      </c>
      <c r="H54" s="4" t="s">
        <v>204</v>
      </c>
      <c r="I54" s="29" t="s">
        <v>8</v>
      </c>
    </row>
    <row r="55" spans="1:9" s="30" customFormat="1" x14ac:dyDescent="0.2">
      <c r="A55" s="6">
        <v>43140</v>
      </c>
      <c r="B55" s="7" t="s">
        <v>80</v>
      </c>
      <c r="C55" s="20" t="s">
        <v>12</v>
      </c>
      <c r="D55" s="5" t="s">
        <v>10</v>
      </c>
      <c r="E55" s="26">
        <v>500</v>
      </c>
      <c r="F55" s="29" t="s">
        <v>34</v>
      </c>
      <c r="G55" s="28" t="s">
        <v>11</v>
      </c>
      <c r="H55" s="4" t="s">
        <v>204</v>
      </c>
      <c r="I55" s="29" t="s">
        <v>8</v>
      </c>
    </row>
    <row r="56" spans="1:9" s="30" customFormat="1" x14ac:dyDescent="0.2">
      <c r="A56" s="6">
        <v>43143</v>
      </c>
      <c r="B56" s="7" t="s">
        <v>81</v>
      </c>
      <c r="C56" s="20" t="s">
        <v>14</v>
      </c>
      <c r="D56" s="5" t="s">
        <v>23</v>
      </c>
      <c r="E56" s="26">
        <v>10000</v>
      </c>
      <c r="F56" s="29" t="s">
        <v>24</v>
      </c>
      <c r="G56" s="28" t="s">
        <v>11</v>
      </c>
      <c r="H56" s="4" t="s">
        <v>205</v>
      </c>
      <c r="I56" s="29" t="s">
        <v>8</v>
      </c>
    </row>
    <row r="57" spans="1:9" s="30" customFormat="1" x14ac:dyDescent="0.2">
      <c r="A57" s="6">
        <v>43143</v>
      </c>
      <c r="B57" s="7" t="s">
        <v>82</v>
      </c>
      <c r="C57" s="20" t="s">
        <v>14</v>
      </c>
      <c r="D57" s="5" t="s">
        <v>23</v>
      </c>
      <c r="E57" s="8">
        <v>5000</v>
      </c>
      <c r="F57" s="29" t="s">
        <v>34</v>
      </c>
      <c r="G57" s="28" t="s">
        <v>11</v>
      </c>
      <c r="H57" s="4" t="s">
        <v>205</v>
      </c>
      <c r="I57" s="29" t="s">
        <v>8</v>
      </c>
    </row>
    <row r="58" spans="1:9" x14ac:dyDescent="0.2">
      <c r="A58" s="6">
        <v>43143</v>
      </c>
      <c r="B58" s="7" t="s">
        <v>83</v>
      </c>
      <c r="C58" s="20" t="s">
        <v>14</v>
      </c>
      <c r="D58" s="9" t="s">
        <v>19</v>
      </c>
      <c r="E58" s="8">
        <v>5000</v>
      </c>
      <c r="F58" s="21" t="s">
        <v>20</v>
      </c>
      <c r="G58" s="25" t="s">
        <v>11</v>
      </c>
      <c r="H58" s="4" t="s">
        <v>205</v>
      </c>
      <c r="I58" s="18" t="s">
        <v>8</v>
      </c>
    </row>
    <row r="59" spans="1:9" x14ac:dyDescent="0.2">
      <c r="A59" s="6">
        <v>43143</v>
      </c>
      <c r="B59" s="7" t="s">
        <v>84</v>
      </c>
      <c r="C59" s="20" t="s">
        <v>14</v>
      </c>
      <c r="D59" s="9" t="s">
        <v>15</v>
      </c>
      <c r="E59" s="8">
        <v>5000</v>
      </c>
      <c r="F59" s="18" t="s">
        <v>17</v>
      </c>
      <c r="G59" s="25" t="s">
        <v>11</v>
      </c>
      <c r="H59" s="4" t="s">
        <v>205</v>
      </c>
      <c r="I59" s="18" t="s">
        <v>8</v>
      </c>
    </row>
    <row r="60" spans="1:9" x14ac:dyDescent="0.2">
      <c r="A60" s="6">
        <v>43143</v>
      </c>
      <c r="B60" s="7" t="s">
        <v>85</v>
      </c>
      <c r="C60" s="20" t="s">
        <v>14</v>
      </c>
      <c r="D60" s="9" t="s">
        <v>15</v>
      </c>
      <c r="E60" s="8">
        <v>5000</v>
      </c>
      <c r="F60" s="18" t="s">
        <v>16</v>
      </c>
      <c r="G60" s="25" t="s">
        <v>11</v>
      </c>
      <c r="H60" s="4" t="s">
        <v>205</v>
      </c>
      <c r="I60" s="18" t="s">
        <v>8</v>
      </c>
    </row>
    <row r="61" spans="1:9" s="1" customFormat="1" x14ac:dyDescent="0.2">
      <c r="A61" s="6">
        <v>43143</v>
      </c>
      <c r="B61" s="7" t="s">
        <v>86</v>
      </c>
      <c r="C61" s="20" t="s">
        <v>14</v>
      </c>
      <c r="D61" s="9" t="s">
        <v>10</v>
      </c>
      <c r="E61" s="8">
        <v>5000</v>
      </c>
      <c r="F61" s="21" t="s">
        <v>34</v>
      </c>
      <c r="G61" s="22" t="s">
        <v>11</v>
      </c>
      <c r="H61" s="4" t="s">
        <v>205</v>
      </c>
      <c r="I61" s="18" t="s">
        <v>8</v>
      </c>
    </row>
    <row r="62" spans="1:9" s="1" customFormat="1" x14ac:dyDescent="0.2">
      <c r="A62" s="6">
        <v>43143</v>
      </c>
      <c r="B62" s="7" t="s">
        <v>87</v>
      </c>
      <c r="C62" s="20" t="s">
        <v>14</v>
      </c>
      <c r="D62" s="9" t="s">
        <v>13</v>
      </c>
      <c r="E62" s="8">
        <v>5000</v>
      </c>
      <c r="F62" s="21" t="s">
        <v>25</v>
      </c>
      <c r="G62" s="22" t="s">
        <v>11</v>
      </c>
      <c r="H62" s="4" t="s">
        <v>205</v>
      </c>
      <c r="I62" s="18" t="s">
        <v>8</v>
      </c>
    </row>
    <row r="63" spans="1:9" x14ac:dyDescent="0.2">
      <c r="A63" s="6">
        <v>43143</v>
      </c>
      <c r="B63" s="7" t="s">
        <v>88</v>
      </c>
      <c r="C63" s="24" t="s">
        <v>12</v>
      </c>
      <c r="D63" s="7" t="s">
        <v>23</v>
      </c>
      <c r="E63" s="8">
        <v>23100</v>
      </c>
      <c r="F63" s="18" t="s">
        <v>283</v>
      </c>
      <c r="G63" s="25" t="s">
        <v>11</v>
      </c>
      <c r="H63" s="4" t="s">
        <v>206</v>
      </c>
      <c r="I63" s="18" t="s">
        <v>8</v>
      </c>
    </row>
    <row r="64" spans="1:9" x14ac:dyDescent="0.2">
      <c r="A64" s="6">
        <v>43143</v>
      </c>
      <c r="B64" s="7" t="s">
        <v>89</v>
      </c>
      <c r="C64" s="24" t="s">
        <v>26</v>
      </c>
      <c r="D64" s="7" t="s">
        <v>23</v>
      </c>
      <c r="E64" s="8">
        <v>39200</v>
      </c>
      <c r="F64" s="18" t="s">
        <v>283</v>
      </c>
      <c r="G64" s="25" t="s">
        <v>11</v>
      </c>
      <c r="H64" s="4" t="s">
        <v>206</v>
      </c>
      <c r="I64" s="18" t="s">
        <v>8</v>
      </c>
    </row>
    <row r="65" spans="1:9" s="1" customFormat="1" x14ac:dyDescent="0.2">
      <c r="A65" s="6">
        <v>43143</v>
      </c>
      <c r="B65" s="7" t="s">
        <v>90</v>
      </c>
      <c r="C65" s="20" t="s">
        <v>12</v>
      </c>
      <c r="D65" s="9" t="s">
        <v>13</v>
      </c>
      <c r="E65" s="8">
        <v>40000</v>
      </c>
      <c r="F65" s="21" t="s">
        <v>25</v>
      </c>
      <c r="G65" s="25" t="s">
        <v>11</v>
      </c>
      <c r="H65" s="4" t="s">
        <v>207</v>
      </c>
      <c r="I65" s="18" t="s">
        <v>8</v>
      </c>
    </row>
    <row r="66" spans="1:9" s="30" customFormat="1" x14ac:dyDescent="0.2">
      <c r="A66" s="6">
        <v>43143</v>
      </c>
      <c r="B66" s="7" t="s">
        <v>91</v>
      </c>
      <c r="C66" s="20" t="s">
        <v>12</v>
      </c>
      <c r="D66" s="5" t="s">
        <v>13</v>
      </c>
      <c r="E66" s="8">
        <v>2000</v>
      </c>
      <c r="F66" s="27" t="s">
        <v>25</v>
      </c>
      <c r="G66" s="28" t="s">
        <v>11</v>
      </c>
      <c r="H66" s="4" t="s">
        <v>208</v>
      </c>
      <c r="I66" s="29" t="s">
        <v>8</v>
      </c>
    </row>
    <row r="67" spans="1:9" s="30" customFormat="1" x14ac:dyDescent="0.2">
      <c r="A67" s="6">
        <v>43143</v>
      </c>
      <c r="B67" s="7" t="s">
        <v>92</v>
      </c>
      <c r="C67" s="20" t="s">
        <v>12</v>
      </c>
      <c r="D67" s="5" t="s">
        <v>15</v>
      </c>
      <c r="E67" s="8">
        <v>36000</v>
      </c>
      <c r="F67" s="27" t="s">
        <v>17</v>
      </c>
      <c r="G67" s="28" t="s">
        <v>11</v>
      </c>
      <c r="H67" s="4" t="s">
        <v>209</v>
      </c>
      <c r="I67" s="29" t="s">
        <v>8</v>
      </c>
    </row>
    <row r="68" spans="1:9" s="30" customFormat="1" x14ac:dyDescent="0.2">
      <c r="A68" s="6">
        <v>43143</v>
      </c>
      <c r="B68" s="7" t="s">
        <v>93</v>
      </c>
      <c r="C68" s="20" t="s">
        <v>18</v>
      </c>
      <c r="D68" s="5" t="s">
        <v>15</v>
      </c>
      <c r="E68" s="8">
        <v>2000</v>
      </c>
      <c r="F68" s="27" t="s">
        <v>17</v>
      </c>
      <c r="G68" s="28" t="s">
        <v>11</v>
      </c>
      <c r="H68" s="4" t="s">
        <v>209</v>
      </c>
      <c r="I68" s="29" t="s">
        <v>8</v>
      </c>
    </row>
    <row r="69" spans="1:9" s="30" customFormat="1" x14ac:dyDescent="0.2">
      <c r="A69" s="6">
        <v>43143</v>
      </c>
      <c r="B69" s="7" t="s">
        <v>94</v>
      </c>
      <c r="C69" s="20" t="s">
        <v>12</v>
      </c>
      <c r="D69" s="5" t="s">
        <v>15</v>
      </c>
      <c r="E69" s="8">
        <v>7000</v>
      </c>
      <c r="F69" s="27" t="s">
        <v>17</v>
      </c>
      <c r="G69" s="28" t="s">
        <v>11</v>
      </c>
      <c r="H69" s="4" t="s">
        <v>210</v>
      </c>
      <c r="I69" s="29" t="s">
        <v>8</v>
      </c>
    </row>
    <row r="70" spans="1:9" s="30" customFormat="1" x14ac:dyDescent="0.2">
      <c r="A70" s="6">
        <v>43143</v>
      </c>
      <c r="B70" s="7" t="s">
        <v>95</v>
      </c>
      <c r="C70" s="20" t="s">
        <v>12</v>
      </c>
      <c r="D70" s="5" t="s">
        <v>10</v>
      </c>
      <c r="E70" s="8">
        <v>12500</v>
      </c>
      <c r="F70" s="29" t="s">
        <v>34</v>
      </c>
      <c r="G70" s="28" t="s">
        <v>11</v>
      </c>
      <c r="H70" s="4" t="s">
        <v>211</v>
      </c>
      <c r="I70" s="29" t="s">
        <v>8</v>
      </c>
    </row>
    <row r="71" spans="1:9" s="30" customFormat="1" x14ac:dyDescent="0.2">
      <c r="A71" s="6">
        <v>43143</v>
      </c>
      <c r="B71" s="7" t="s">
        <v>96</v>
      </c>
      <c r="C71" s="20" t="s">
        <v>12</v>
      </c>
      <c r="D71" s="5" t="s">
        <v>277</v>
      </c>
      <c r="E71" s="8">
        <v>31100</v>
      </c>
      <c r="F71" s="29" t="s">
        <v>16</v>
      </c>
      <c r="G71" s="28" t="s">
        <v>11</v>
      </c>
      <c r="H71" s="4" t="s">
        <v>212</v>
      </c>
      <c r="I71" s="29" t="s">
        <v>8</v>
      </c>
    </row>
    <row r="72" spans="1:9" s="30" customFormat="1" x14ac:dyDescent="0.2">
      <c r="A72" s="6">
        <v>43143</v>
      </c>
      <c r="B72" s="7" t="s">
        <v>97</v>
      </c>
      <c r="C72" s="20" t="s">
        <v>12</v>
      </c>
      <c r="D72" s="5" t="s">
        <v>19</v>
      </c>
      <c r="E72" s="8">
        <v>22600</v>
      </c>
      <c r="F72" s="29" t="s">
        <v>20</v>
      </c>
      <c r="G72" s="28" t="s">
        <v>11</v>
      </c>
      <c r="H72" s="4" t="s">
        <v>213</v>
      </c>
      <c r="I72" s="29" t="s">
        <v>8</v>
      </c>
    </row>
    <row r="73" spans="1:9" s="30" customFormat="1" x14ac:dyDescent="0.2">
      <c r="A73" s="6">
        <v>43143</v>
      </c>
      <c r="B73" s="7" t="s">
        <v>98</v>
      </c>
      <c r="C73" s="20" t="s">
        <v>12</v>
      </c>
      <c r="D73" s="5" t="s">
        <v>15</v>
      </c>
      <c r="E73" s="8">
        <v>15000</v>
      </c>
      <c r="F73" s="27" t="s">
        <v>16</v>
      </c>
      <c r="G73" s="31" t="s">
        <v>11</v>
      </c>
      <c r="H73" s="4" t="s">
        <v>214</v>
      </c>
      <c r="I73" s="29" t="s">
        <v>8</v>
      </c>
    </row>
    <row r="74" spans="1:9" s="30" customFormat="1" x14ac:dyDescent="0.2">
      <c r="A74" s="6">
        <v>43143</v>
      </c>
      <c r="B74" s="7" t="s">
        <v>99</v>
      </c>
      <c r="C74" s="20" t="s">
        <v>12</v>
      </c>
      <c r="D74" s="5" t="s">
        <v>15</v>
      </c>
      <c r="E74" s="8">
        <f>1500+4000+2500+2500+5000</f>
        <v>15500</v>
      </c>
      <c r="F74" s="27" t="s">
        <v>16</v>
      </c>
      <c r="G74" s="31" t="s">
        <v>11</v>
      </c>
      <c r="H74" s="4" t="s">
        <v>215</v>
      </c>
      <c r="I74" s="29" t="s">
        <v>8</v>
      </c>
    </row>
    <row r="75" spans="1:9" s="30" customFormat="1" x14ac:dyDescent="0.2">
      <c r="A75" s="6">
        <v>43143</v>
      </c>
      <c r="B75" s="5" t="s">
        <v>100</v>
      </c>
      <c r="C75" s="20" t="s">
        <v>12</v>
      </c>
      <c r="D75" s="5" t="s">
        <v>15</v>
      </c>
      <c r="E75" s="8">
        <v>5000</v>
      </c>
      <c r="F75" s="27" t="s">
        <v>16</v>
      </c>
      <c r="G75" s="31" t="s">
        <v>11</v>
      </c>
      <c r="H75" s="4" t="s">
        <v>215</v>
      </c>
      <c r="I75" s="29" t="s">
        <v>8</v>
      </c>
    </row>
    <row r="76" spans="1:9" s="30" customFormat="1" x14ac:dyDescent="0.2">
      <c r="A76" s="6">
        <v>43143</v>
      </c>
      <c r="B76" s="5" t="s">
        <v>101</v>
      </c>
      <c r="C76" s="20" t="s">
        <v>12</v>
      </c>
      <c r="D76" s="5" t="s">
        <v>15</v>
      </c>
      <c r="E76" s="8">
        <v>23000</v>
      </c>
      <c r="F76" s="27" t="s">
        <v>16</v>
      </c>
      <c r="G76" s="28" t="s">
        <v>11</v>
      </c>
      <c r="H76" s="4" t="s">
        <v>215</v>
      </c>
      <c r="I76" s="29" t="s">
        <v>8</v>
      </c>
    </row>
    <row r="77" spans="1:9" s="30" customFormat="1" x14ac:dyDescent="0.2">
      <c r="A77" s="6">
        <v>43143</v>
      </c>
      <c r="B77" s="5" t="s">
        <v>102</v>
      </c>
      <c r="C77" s="20" t="s">
        <v>18</v>
      </c>
      <c r="D77" s="5" t="s">
        <v>15</v>
      </c>
      <c r="E77" s="8">
        <v>5500</v>
      </c>
      <c r="F77" s="27" t="s">
        <v>16</v>
      </c>
      <c r="G77" s="31" t="s">
        <v>11</v>
      </c>
      <c r="H77" s="4" t="s">
        <v>215</v>
      </c>
      <c r="I77" s="29" t="s">
        <v>8</v>
      </c>
    </row>
    <row r="78" spans="1:9" s="30" customFormat="1" x14ac:dyDescent="0.2">
      <c r="A78" s="6">
        <v>43143</v>
      </c>
      <c r="B78" s="5" t="s">
        <v>103</v>
      </c>
      <c r="C78" s="20" t="s">
        <v>12</v>
      </c>
      <c r="D78" s="5" t="s">
        <v>15</v>
      </c>
      <c r="E78" s="8">
        <v>25000</v>
      </c>
      <c r="F78" s="27" t="s">
        <v>16</v>
      </c>
      <c r="G78" s="28" t="s">
        <v>11</v>
      </c>
      <c r="H78" s="4" t="s">
        <v>215</v>
      </c>
      <c r="I78" s="29" t="s">
        <v>8</v>
      </c>
    </row>
    <row r="79" spans="1:9" s="30" customFormat="1" x14ac:dyDescent="0.2">
      <c r="A79" s="6">
        <v>43143</v>
      </c>
      <c r="B79" s="7" t="s">
        <v>290</v>
      </c>
      <c r="C79" s="20" t="s">
        <v>12</v>
      </c>
      <c r="D79" s="5" t="s">
        <v>15</v>
      </c>
      <c r="E79" s="8">
        <v>6000</v>
      </c>
      <c r="F79" s="27" t="s">
        <v>16</v>
      </c>
      <c r="G79" s="28" t="s">
        <v>11</v>
      </c>
      <c r="H79" s="4" t="s">
        <v>215</v>
      </c>
      <c r="I79" s="29" t="s">
        <v>8</v>
      </c>
    </row>
    <row r="80" spans="1:9" s="30" customFormat="1" x14ac:dyDescent="0.2">
      <c r="A80" s="6">
        <v>43143</v>
      </c>
      <c r="B80" s="7" t="s">
        <v>593</v>
      </c>
      <c r="C80" s="20" t="s">
        <v>588</v>
      </c>
      <c r="D80" s="5" t="s">
        <v>10</v>
      </c>
      <c r="E80" s="8">
        <v>10000</v>
      </c>
      <c r="F80" s="27" t="s">
        <v>34</v>
      </c>
      <c r="G80" s="28" t="s">
        <v>11</v>
      </c>
      <c r="H80" s="4" t="s">
        <v>216</v>
      </c>
      <c r="I80" s="29" t="s">
        <v>8</v>
      </c>
    </row>
    <row r="81" spans="1:9" s="30" customFormat="1" ht="12" customHeight="1" x14ac:dyDescent="0.2">
      <c r="A81" s="6">
        <v>43143</v>
      </c>
      <c r="B81" s="5" t="s">
        <v>318</v>
      </c>
      <c r="C81" s="20" t="s">
        <v>21</v>
      </c>
      <c r="D81" s="5" t="s">
        <v>15</v>
      </c>
      <c r="E81" s="8">
        <v>200000</v>
      </c>
      <c r="F81" s="27" t="s">
        <v>24</v>
      </c>
      <c r="G81" s="28" t="s">
        <v>11</v>
      </c>
      <c r="H81" s="4" t="s">
        <v>217</v>
      </c>
      <c r="I81" s="29" t="s">
        <v>8</v>
      </c>
    </row>
    <row r="82" spans="1:9" s="30" customFormat="1" x14ac:dyDescent="0.2">
      <c r="A82" s="6">
        <v>43144</v>
      </c>
      <c r="B82" s="5" t="s">
        <v>317</v>
      </c>
      <c r="C82" s="20" t="s">
        <v>21</v>
      </c>
      <c r="D82" s="5" t="s">
        <v>15</v>
      </c>
      <c r="E82" s="8">
        <v>150000</v>
      </c>
      <c r="F82" s="27" t="s">
        <v>24</v>
      </c>
      <c r="G82" s="28" t="s">
        <v>11</v>
      </c>
      <c r="H82" s="4" t="s">
        <v>218</v>
      </c>
      <c r="I82" s="29" t="s">
        <v>8</v>
      </c>
    </row>
    <row r="83" spans="1:9" s="30" customFormat="1" x14ac:dyDescent="0.2">
      <c r="A83" s="6">
        <v>43144</v>
      </c>
      <c r="B83" s="7" t="s">
        <v>104</v>
      </c>
      <c r="C83" s="20" t="s">
        <v>12</v>
      </c>
      <c r="D83" s="5" t="s">
        <v>15</v>
      </c>
      <c r="E83" s="8">
        <v>20000</v>
      </c>
      <c r="F83" s="27" t="s">
        <v>16</v>
      </c>
      <c r="G83" s="28" t="s">
        <v>11</v>
      </c>
      <c r="H83" s="4" t="s">
        <v>219</v>
      </c>
      <c r="I83" s="29" t="s">
        <v>8</v>
      </c>
    </row>
    <row r="84" spans="1:9" s="30" customFormat="1" x14ac:dyDescent="0.2">
      <c r="A84" s="6">
        <v>43144</v>
      </c>
      <c r="B84" s="7" t="s">
        <v>105</v>
      </c>
      <c r="C84" s="20" t="s">
        <v>12</v>
      </c>
      <c r="D84" s="5" t="s">
        <v>15</v>
      </c>
      <c r="E84" s="8">
        <v>5500</v>
      </c>
      <c r="F84" s="27" t="s">
        <v>17</v>
      </c>
      <c r="G84" s="28" t="s">
        <v>11</v>
      </c>
      <c r="H84" s="4" t="s">
        <v>220</v>
      </c>
      <c r="I84" s="29" t="s">
        <v>8</v>
      </c>
    </row>
    <row r="85" spans="1:9" s="30" customFormat="1" x14ac:dyDescent="0.2">
      <c r="A85" s="6">
        <v>43144</v>
      </c>
      <c r="B85" s="7" t="s">
        <v>106</v>
      </c>
      <c r="C85" s="20" t="s">
        <v>14</v>
      </c>
      <c r="D85" s="5" t="s">
        <v>23</v>
      </c>
      <c r="E85" s="8">
        <v>13100</v>
      </c>
      <c r="F85" s="27" t="s">
        <v>24</v>
      </c>
      <c r="G85" s="28" t="s">
        <v>11</v>
      </c>
      <c r="H85" s="4" t="s">
        <v>221</v>
      </c>
      <c r="I85" s="29" t="s">
        <v>8</v>
      </c>
    </row>
    <row r="86" spans="1:9" s="30" customFormat="1" x14ac:dyDescent="0.2">
      <c r="A86" s="6">
        <v>43144</v>
      </c>
      <c r="B86" s="7" t="s">
        <v>107</v>
      </c>
      <c r="C86" s="20" t="s">
        <v>588</v>
      </c>
      <c r="D86" s="5" t="s">
        <v>10</v>
      </c>
      <c r="E86" s="8">
        <v>20000</v>
      </c>
      <c r="F86" s="27" t="s">
        <v>34</v>
      </c>
      <c r="G86" s="28" t="s">
        <v>11</v>
      </c>
      <c r="H86" s="4" t="s">
        <v>222</v>
      </c>
      <c r="I86" s="29" t="s">
        <v>8</v>
      </c>
    </row>
    <row r="87" spans="1:9" s="30" customFormat="1" x14ac:dyDescent="0.2">
      <c r="A87" s="6">
        <v>43145</v>
      </c>
      <c r="B87" s="7" t="s">
        <v>108</v>
      </c>
      <c r="C87" s="20" t="s">
        <v>12</v>
      </c>
      <c r="D87" s="5" t="s">
        <v>15</v>
      </c>
      <c r="E87" s="8">
        <v>6000</v>
      </c>
      <c r="F87" s="27" t="s">
        <v>17</v>
      </c>
      <c r="G87" s="28" t="s">
        <v>11</v>
      </c>
      <c r="H87" s="4" t="s">
        <v>223</v>
      </c>
      <c r="I87" s="29" t="s">
        <v>8</v>
      </c>
    </row>
    <row r="88" spans="1:9" s="30" customFormat="1" x14ac:dyDescent="0.2">
      <c r="A88" s="6">
        <v>43145</v>
      </c>
      <c r="B88" s="7" t="s">
        <v>109</v>
      </c>
      <c r="C88" s="20" t="s">
        <v>18</v>
      </c>
      <c r="D88" s="5" t="s">
        <v>15</v>
      </c>
      <c r="E88" s="8">
        <v>5000</v>
      </c>
      <c r="F88" s="27" t="s">
        <v>16</v>
      </c>
      <c r="G88" s="28" t="s">
        <v>11</v>
      </c>
      <c r="H88" s="4" t="s">
        <v>224</v>
      </c>
      <c r="I88" s="29" t="s">
        <v>8</v>
      </c>
    </row>
    <row r="89" spans="1:9" s="30" customFormat="1" x14ac:dyDescent="0.2">
      <c r="A89" s="6">
        <v>43145</v>
      </c>
      <c r="B89" s="7" t="s">
        <v>110</v>
      </c>
      <c r="C89" s="20" t="s">
        <v>12</v>
      </c>
      <c r="D89" s="5" t="s">
        <v>15</v>
      </c>
      <c r="E89" s="8">
        <v>5500</v>
      </c>
      <c r="F89" s="27" t="s">
        <v>16</v>
      </c>
      <c r="G89" s="28" t="s">
        <v>11</v>
      </c>
      <c r="H89" s="4" t="s">
        <v>224</v>
      </c>
      <c r="I89" s="29" t="s">
        <v>8</v>
      </c>
    </row>
    <row r="90" spans="1:9" s="30" customFormat="1" x14ac:dyDescent="0.2">
      <c r="A90" s="6">
        <v>43145</v>
      </c>
      <c r="B90" s="7" t="s">
        <v>111</v>
      </c>
      <c r="C90" s="20" t="s">
        <v>588</v>
      </c>
      <c r="D90" s="5" t="s">
        <v>10</v>
      </c>
      <c r="E90" s="8">
        <v>43000</v>
      </c>
      <c r="F90" s="27" t="s">
        <v>283</v>
      </c>
      <c r="G90" s="28" t="s">
        <v>11</v>
      </c>
      <c r="H90" s="4" t="s">
        <v>225</v>
      </c>
      <c r="I90" s="29" t="s">
        <v>8</v>
      </c>
    </row>
    <row r="91" spans="1:9" s="30" customFormat="1" x14ac:dyDescent="0.2">
      <c r="A91" s="6">
        <v>43146</v>
      </c>
      <c r="B91" s="7" t="s">
        <v>112</v>
      </c>
      <c r="C91" s="20" t="s">
        <v>18</v>
      </c>
      <c r="D91" s="5" t="s">
        <v>15</v>
      </c>
      <c r="E91" s="8">
        <v>1500</v>
      </c>
      <c r="F91" s="27" t="s">
        <v>16</v>
      </c>
      <c r="G91" s="28" t="s">
        <v>11</v>
      </c>
      <c r="H91" s="4" t="s">
        <v>226</v>
      </c>
      <c r="I91" s="29" t="s">
        <v>8</v>
      </c>
    </row>
    <row r="92" spans="1:9" s="30" customFormat="1" x14ac:dyDescent="0.2">
      <c r="A92" s="6">
        <v>43150</v>
      </c>
      <c r="B92" s="7" t="s">
        <v>113</v>
      </c>
      <c r="C92" s="20" t="s">
        <v>12</v>
      </c>
      <c r="D92" s="5" t="s">
        <v>19</v>
      </c>
      <c r="E92" s="8">
        <v>6000</v>
      </c>
      <c r="F92" s="27" t="s">
        <v>20</v>
      </c>
      <c r="G92" s="28" t="s">
        <v>11</v>
      </c>
      <c r="H92" s="4" t="s">
        <v>227</v>
      </c>
      <c r="I92" s="29" t="s">
        <v>8</v>
      </c>
    </row>
    <row r="93" spans="1:9" s="30" customFormat="1" x14ac:dyDescent="0.2">
      <c r="A93" s="6">
        <v>43150</v>
      </c>
      <c r="B93" s="7" t="s">
        <v>315</v>
      </c>
      <c r="C93" s="20" t="s">
        <v>12</v>
      </c>
      <c r="D93" s="5" t="s">
        <v>19</v>
      </c>
      <c r="E93" s="8">
        <v>1000</v>
      </c>
      <c r="F93" s="27" t="s">
        <v>20</v>
      </c>
      <c r="G93" s="28" t="s">
        <v>11</v>
      </c>
      <c r="H93" s="4" t="s">
        <v>227</v>
      </c>
      <c r="I93" s="29" t="s">
        <v>8</v>
      </c>
    </row>
    <row r="94" spans="1:9" s="30" customFormat="1" x14ac:dyDescent="0.2">
      <c r="A94" s="6">
        <v>43150</v>
      </c>
      <c r="B94" s="7" t="s">
        <v>293</v>
      </c>
      <c r="C94" s="20" t="s">
        <v>12</v>
      </c>
      <c r="D94" s="5" t="s">
        <v>13</v>
      </c>
      <c r="E94" s="8">
        <v>8000</v>
      </c>
      <c r="F94" s="27" t="s">
        <v>25</v>
      </c>
      <c r="G94" s="28" t="s">
        <v>592</v>
      </c>
      <c r="H94" s="4" t="s">
        <v>291</v>
      </c>
      <c r="I94" s="29" t="s">
        <v>8</v>
      </c>
    </row>
    <row r="95" spans="1:9" s="30" customFormat="1" x14ac:dyDescent="0.2">
      <c r="A95" s="6">
        <v>43150</v>
      </c>
      <c r="B95" s="7" t="s">
        <v>316</v>
      </c>
      <c r="C95" s="20" t="s">
        <v>12</v>
      </c>
      <c r="D95" s="5" t="s">
        <v>13</v>
      </c>
      <c r="E95" s="8">
        <v>1000</v>
      </c>
      <c r="F95" s="27" t="s">
        <v>25</v>
      </c>
      <c r="G95" s="28" t="s">
        <v>11</v>
      </c>
      <c r="H95" s="4" t="s">
        <v>291</v>
      </c>
      <c r="I95" s="29" t="s">
        <v>8</v>
      </c>
    </row>
    <row r="96" spans="1:9" s="30" customFormat="1" x14ac:dyDescent="0.2">
      <c r="A96" s="6">
        <v>43150</v>
      </c>
      <c r="B96" s="7" t="s">
        <v>114</v>
      </c>
      <c r="C96" s="20" t="s">
        <v>14</v>
      </c>
      <c r="D96" s="5" t="s">
        <v>10</v>
      </c>
      <c r="E96" s="8">
        <v>5000</v>
      </c>
      <c r="F96" s="27" t="s">
        <v>34</v>
      </c>
      <c r="G96" s="28" t="s">
        <v>592</v>
      </c>
      <c r="H96" s="4" t="s">
        <v>228</v>
      </c>
      <c r="I96" s="29" t="s">
        <v>8</v>
      </c>
    </row>
    <row r="97" spans="1:9" s="30" customFormat="1" x14ac:dyDescent="0.2">
      <c r="A97" s="6">
        <v>43150</v>
      </c>
      <c r="B97" s="7" t="s">
        <v>115</v>
      </c>
      <c r="C97" s="20" t="s">
        <v>14</v>
      </c>
      <c r="D97" s="5" t="s">
        <v>23</v>
      </c>
      <c r="E97" s="8">
        <v>10000</v>
      </c>
      <c r="F97" s="27" t="s">
        <v>24</v>
      </c>
      <c r="G97" s="28" t="s">
        <v>11</v>
      </c>
      <c r="H97" s="4" t="s">
        <v>228</v>
      </c>
      <c r="I97" s="29" t="s">
        <v>8</v>
      </c>
    </row>
    <row r="98" spans="1:9" s="30" customFormat="1" x14ac:dyDescent="0.2">
      <c r="A98" s="6">
        <v>43150</v>
      </c>
      <c r="B98" s="7" t="s">
        <v>116</v>
      </c>
      <c r="C98" s="20" t="s">
        <v>14</v>
      </c>
      <c r="D98" s="5" t="s">
        <v>23</v>
      </c>
      <c r="E98" s="8">
        <v>5000</v>
      </c>
      <c r="F98" s="27" t="s">
        <v>34</v>
      </c>
      <c r="G98" s="28" t="s">
        <v>11</v>
      </c>
      <c r="H98" s="4" t="s">
        <v>228</v>
      </c>
      <c r="I98" s="29" t="s">
        <v>8</v>
      </c>
    </row>
    <row r="99" spans="1:9" s="30" customFormat="1" x14ac:dyDescent="0.2">
      <c r="A99" s="6">
        <v>43150</v>
      </c>
      <c r="B99" s="7" t="s">
        <v>117</v>
      </c>
      <c r="C99" s="20" t="s">
        <v>14</v>
      </c>
      <c r="D99" s="5" t="s">
        <v>19</v>
      </c>
      <c r="E99" s="8">
        <v>5000</v>
      </c>
      <c r="F99" s="27" t="s">
        <v>20</v>
      </c>
      <c r="G99" s="28" t="s">
        <v>11</v>
      </c>
      <c r="H99" s="4" t="s">
        <v>228</v>
      </c>
      <c r="I99" s="29" t="s">
        <v>8</v>
      </c>
    </row>
    <row r="100" spans="1:9" s="30" customFormat="1" x14ac:dyDescent="0.2">
      <c r="A100" s="6">
        <v>43150</v>
      </c>
      <c r="B100" s="7" t="s">
        <v>118</v>
      </c>
      <c r="C100" s="20" t="s">
        <v>14</v>
      </c>
      <c r="D100" s="5" t="s">
        <v>15</v>
      </c>
      <c r="E100" s="8">
        <v>5000</v>
      </c>
      <c r="F100" s="32" t="s">
        <v>16</v>
      </c>
      <c r="G100" s="28" t="s">
        <v>11</v>
      </c>
      <c r="H100" s="4" t="s">
        <v>228</v>
      </c>
      <c r="I100" s="29" t="s">
        <v>8</v>
      </c>
    </row>
    <row r="101" spans="1:9" s="30" customFormat="1" x14ac:dyDescent="0.2">
      <c r="A101" s="6">
        <v>43150</v>
      </c>
      <c r="B101" s="7" t="s">
        <v>119</v>
      </c>
      <c r="C101" s="20" t="s">
        <v>14</v>
      </c>
      <c r="D101" s="5" t="s">
        <v>15</v>
      </c>
      <c r="E101" s="8">
        <v>5000</v>
      </c>
      <c r="F101" s="27" t="s">
        <v>17</v>
      </c>
      <c r="G101" s="28" t="s">
        <v>11</v>
      </c>
      <c r="H101" s="4" t="s">
        <v>228</v>
      </c>
      <c r="I101" s="29" t="s">
        <v>8</v>
      </c>
    </row>
    <row r="102" spans="1:9" s="30" customFormat="1" x14ac:dyDescent="0.2">
      <c r="A102" s="6">
        <v>43150</v>
      </c>
      <c r="B102" s="7" t="s">
        <v>120</v>
      </c>
      <c r="C102" s="20" t="s">
        <v>14</v>
      </c>
      <c r="D102" s="5" t="s">
        <v>13</v>
      </c>
      <c r="E102" s="8">
        <v>5000</v>
      </c>
      <c r="F102" s="27" t="s">
        <v>25</v>
      </c>
      <c r="G102" s="28" t="s">
        <v>11</v>
      </c>
      <c r="H102" s="4" t="s">
        <v>228</v>
      </c>
      <c r="I102" s="29" t="s">
        <v>8</v>
      </c>
    </row>
    <row r="103" spans="1:9" s="30" customFormat="1" x14ac:dyDescent="0.2">
      <c r="A103" s="6">
        <v>43150</v>
      </c>
      <c r="B103" s="7" t="s">
        <v>314</v>
      </c>
      <c r="C103" s="20" t="s">
        <v>21</v>
      </c>
      <c r="D103" s="5" t="s">
        <v>277</v>
      </c>
      <c r="E103" s="26">
        <v>50000</v>
      </c>
      <c r="F103" s="27" t="s">
        <v>24</v>
      </c>
      <c r="G103" s="28" t="s">
        <v>11</v>
      </c>
      <c r="H103" s="4" t="s">
        <v>229</v>
      </c>
      <c r="I103" s="29" t="s">
        <v>8</v>
      </c>
    </row>
    <row r="104" spans="1:9" s="30" customFormat="1" x14ac:dyDescent="0.2">
      <c r="A104" s="6">
        <v>43150</v>
      </c>
      <c r="B104" s="7" t="s">
        <v>311</v>
      </c>
      <c r="C104" s="20" t="s">
        <v>21</v>
      </c>
      <c r="D104" s="5" t="s">
        <v>19</v>
      </c>
      <c r="E104" s="26">
        <v>90000</v>
      </c>
      <c r="F104" s="27" t="s">
        <v>24</v>
      </c>
      <c r="G104" s="28" t="s">
        <v>11</v>
      </c>
      <c r="H104" s="4" t="s">
        <v>230</v>
      </c>
      <c r="I104" s="29" t="s">
        <v>8</v>
      </c>
    </row>
    <row r="105" spans="1:9" s="30" customFormat="1" x14ac:dyDescent="0.2">
      <c r="A105" s="6">
        <v>43150</v>
      </c>
      <c r="B105" s="5" t="s">
        <v>121</v>
      </c>
      <c r="C105" s="20" t="s">
        <v>588</v>
      </c>
      <c r="D105" s="5" t="s">
        <v>10</v>
      </c>
      <c r="E105" s="26">
        <v>23000</v>
      </c>
      <c r="F105" s="27" t="s">
        <v>34</v>
      </c>
      <c r="G105" s="28" t="s">
        <v>11</v>
      </c>
      <c r="H105" s="4" t="s">
        <v>231</v>
      </c>
      <c r="I105" s="29" t="s">
        <v>8</v>
      </c>
    </row>
    <row r="106" spans="1:9" s="30" customFormat="1" x14ac:dyDescent="0.2">
      <c r="A106" s="6">
        <v>43150</v>
      </c>
      <c r="B106" s="5" t="s">
        <v>122</v>
      </c>
      <c r="C106" s="20" t="s">
        <v>12</v>
      </c>
      <c r="D106" s="5" t="s">
        <v>10</v>
      </c>
      <c r="E106" s="26">
        <v>500</v>
      </c>
      <c r="F106" s="27" t="s">
        <v>34</v>
      </c>
      <c r="G106" s="28" t="s">
        <v>592</v>
      </c>
      <c r="H106" s="4" t="s">
        <v>231</v>
      </c>
      <c r="I106" s="29" t="s">
        <v>8</v>
      </c>
    </row>
    <row r="107" spans="1:9" s="30" customFormat="1" x14ac:dyDescent="0.2">
      <c r="A107" s="6">
        <v>43150</v>
      </c>
      <c r="B107" s="5" t="s">
        <v>123</v>
      </c>
      <c r="C107" s="20" t="s">
        <v>12</v>
      </c>
      <c r="D107" s="5" t="s">
        <v>19</v>
      </c>
      <c r="E107" s="8">
        <v>2600</v>
      </c>
      <c r="F107" s="27" t="s">
        <v>20</v>
      </c>
      <c r="G107" s="28" t="s">
        <v>11</v>
      </c>
      <c r="H107" s="4" t="s">
        <v>232</v>
      </c>
      <c r="I107" s="29" t="s">
        <v>8</v>
      </c>
    </row>
    <row r="108" spans="1:9" s="30" customFormat="1" x14ac:dyDescent="0.2">
      <c r="A108" s="6">
        <v>43150</v>
      </c>
      <c r="B108" s="5" t="s">
        <v>124</v>
      </c>
      <c r="C108" s="20" t="s">
        <v>12</v>
      </c>
      <c r="D108" s="5" t="s">
        <v>19</v>
      </c>
      <c r="E108" s="8">
        <v>8000</v>
      </c>
      <c r="F108" s="27" t="s">
        <v>20</v>
      </c>
      <c r="G108" s="28" t="s">
        <v>11</v>
      </c>
      <c r="H108" s="4" t="s">
        <v>233</v>
      </c>
      <c r="I108" s="29" t="s">
        <v>8</v>
      </c>
    </row>
    <row r="109" spans="1:9" s="30" customFormat="1" x14ac:dyDescent="0.2">
      <c r="A109" s="6">
        <v>43150</v>
      </c>
      <c r="B109" s="5" t="s">
        <v>294</v>
      </c>
      <c r="C109" s="20" t="s">
        <v>12</v>
      </c>
      <c r="D109" s="5" t="s">
        <v>10</v>
      </c>
      <c r="E109" s="26">
        <v>7000</v>
      </c>
      <c r="F109" s="27" t="s">
        <v>34</v>
      </c>
      <c r="G109" s="28" t="s">
        <v>11</v>
      </c>
      <c r="H109" s="4" t="s">
        <v>234</v>
      </c>
      <c r="I109" s="29" t="s">
        <v>8</v>
      </c>
    </row>
    <row r="110" spans="1:9" s="30" customFormat="1" x14ac:dyDescent="0.2">
      <c r="A110" s="6">
        <v>43150</v>
      </c>
      <c r="B110" s="5" t="s">
        <v>125</v>
      </c>
      <c r="C110" s="20" t="s">
        <v>12</v>
      </c>
      <c r="D110" s="5" t="s">
        <v>13</v>
      </c>
      <c r="E110" s="26">
        <v>19700</v>
      </c>
      <c r="F110" s="27" t="s">
        <v>25</v>
      </c>
      <c r="G110" s="28" t="s">
        <v>11</v>
      </c>
      <c r="H110" s="4" t="s">
        <v>235</v>
      </c>
      <c r="I110" s="29" t="s">
        <v>8</v>
      </c>
    </row>
    <row r="111" spans="1:9" x14ac:dyDescent="0.2">
      <c r="A111" s="6">
        <v>43150</v>
      </c>
      <c r="B111" s="7" t="s">
        <v>295</v>
      </c>
      <c r="C111" s="24" t="s">
        <v>26</v>
      </c>
      <c r="D111" s="7" t="s">
        <v>13</v>
      </c>
      <c r="E111" s="8">
        <f>31000+15000</f>
        <v>46000</v>
      </c>
      <c r="F111" s="4" t="s">
        <v>25</v>
      </c>
      <c r="G111" s="25" t="s">
        <v>11</v>
      </c>
      <c r="H111" s="4" t="s">
        <v>235</v>
      </c>
      <c r="I111" s="18" t="s">
        <v>8</v>
      </c>
    </row>
    <row r="112" spans="1:9" s="30" customFormat="1" x14ac:dyDescent="0.2">
      <c r="A112" s="6">
        <v>43150</v>
      </c>
      <c r="B112" s="5" t="s">
        <v>296</v>
      </c>
      <c r="C112" s="20" t="s">
        <v>27</v>
      </c>
      <c r="D112" s="5" t="s">
        <v>13</v>
      </c>
      <c r="E112" s="26">
        <v>7000</v>
      </c>
      <c r="F112" s="27" t="s">
        <v>25</v>
      </c>
      <c r="G112" s="28" t="s">
        <v>11</v>
      </c>
      <c r="H112" s="4" t="s">
        <v>235</v>
      </c>
      <c r="I112" s="29" t="s">
        <v>8</v>
      </c>
    </row>
    <row r="113" spans="1:9" s="30" customFormat="1" x14ac:dyDescent="0.2">
      <c r="A113" s="6">
        <v>43150</v>
      </c>
      <c r="B113" s="5" t="s">
        <v>126</v>
      </c>
      <c r="C113" s="20" t="s">
        <v>12</v>
      </c>
      <c r="D113" s="5" t="s">
        <v>13</v>
      </c>
      <c r="E113" s="8">
        <v>1000</v>
      </c>
      <c r="F113" s="27" t="s">
        <v>25</v>
      </c>
      <c r="G113" s="28" t="s">
        <v>592</v>
      </c>
      <c r="H113" s="4" t="s">
        <v>236</v>
      </c>
      <c r="I113" s="29" t="s">
        <v>8</v>
      </c>
    </row>
    <row r="114" spans="1:9" s="30" customFormat="1" x14ac:dyDescent="0.2">
      <c r="A114" s="6">
        <v>43150</v>
      </c>
      <c r="B114" s="5" t="s">
        <v>297</v>
      </c>
      <c r="C114" s="20" t="s">
        <v>9</v>
      </c>
      <c r="D114" s="5" t="s">
        <v>10</v>
      </c>
      <c r="E114" s="8">
        <v>13100</v>
      </c>
      <c r="F114" s="27" t="s">
        <v>34</v>
      </c>
      <c r="G114" s="28" t="s">
        <v>11</v>
      </c>
      <c r="H114" s="4" t="s">
        <v>237</v>
      </c>
      <c r="I114" s="29" t="s">
        <v>8</v>
      </c>
    </row>
    <row r="115" spans="1:9" s="30" customFormat="1" x14ac:dyDescent="0.2">
      <c r="A115" s="6">
        <v>43150</v>
      </c>
      <c r="B115" s="5" t="s">
        <v>127</v>
      </c>
      <c r="C115" s="20" t="s">
        <v>12</v>
      </c>
      <c r="D115" s="5" t="s">
        <v>15</v>
      </c>
      <c r="E115" s="8">
        <v>7000</v>
      </c>
      <c r="F115" s="27" t="s">
        <v>17</v>
      </c>
      <c r="G115" s="28" t="s">
        <v>592</v>
      </c>
      <c r="H115" s="4" t="s">
        <v>238</v>
      </c>
      <c r="I115" s="29" t="s">
        <v>8</v>
      </c>
    </row>
    <row r="116" spans="1:9" s="30" customFormat="1" x14ac:dyDescent="0.2">
      <c r="A116" s="6">
        <v>43150</v>
      </c>
      <c r="B116" s="5" t="s">
        <v>128</v>
      </c>
      <c r="C116" s="20" t="s">
        <v>12</v>
      </c>
      <c r="D116" s="5" t="s">
        <v>10</v>
      </c>
      <c r="E116" s="8">
        <v>12500</v>
      </c>
      <c r="F116" s="27" t="s">
        <v>34</v>
      </c>
      <c r="G116" s="28" t="s">
        <v>592</v>
      </c>
      <c r="H116" s="4" t="s">
        <v>239</v>
      </c>
      <c r="I116" s="29" t="s">
        <v>8</v>
      </c>
    </row>
    <row r="117" spans="1:9" s="30" customFormat="1" x14ac:dyDescent="0.2">
      <c r="A117" s="6">
        <v>43150</v>
      </c>
      <c r="B117" s="5" t="s">
        <v>130</v>
      </c>
      <c r="C117" s="20" t="s">
        <v>12</v>
      </c>
      <c r="D117" s="5" t="s">
        <v>23</v>
      </c>
      <c r="E117" s="8">
        <v>69000</v>
      </c>
      <c r="F117" s="27" t="s">
        <v>24</v>
      </c>
      <c r="G117" s="28" t="s">
        <v>592</v>
      </c>
      <c r="H117" s="4" t="s">
        <v>240</v>
      </c>
      <c r="I117" s="29" t="s">
        <v>8</v>
      </c>
    </row>
    <row r="118" spans="1:9" s="30" customFormat="1" x14ac:dyDescent="0.2">
      <c r="A118" s="6">
        <v>43150</v>
      </c>
      <c r="B118" s="5" t="s">
        <v>129</v>
      </c>
      <c r="C118" s="20" t="s">
        <v>14</v>
      </c>
      <c r="D118" s="5" t="s">
        <v>23</v>
      </c>
      <c r="E118" s="8">
        <v>5000</v>
      </c>
      <c r="F118" s="27" t="s">
        <v>24</v>
      </c>
      <c r="G118" s="28" t="s">
        <v>592</v>
      </c>
      <c r="H118" s="4" t="s">
        <v>240</v>
      </c>
      <c r="I118" s="29" t="s">
        <v>8</v>
      </c>
    </row>
    <row r="119" spans="1:9" x14ac:dyDescent="0.2">
      <c r="A119" s="6">
        <v>43150</v>
      </c>
      <c r="B119" s="7" t="s">
        <v>131</v>
      </c>
      <c r="C119" s="24" t="s">
        <v>26</v>
      </c>
      <c r="D119" s="7" t="s">
        <v>23</v>
      </c>
      <c r="E119" s="8">
        <v>3000</v>
      </c>
      <c r="F119" s="4" t="s">
        <v>24</v>
      </c>
      <c r="G119" s="28" t="s">
        <v>592</v>
      </c>
      <c r="H119" s="4" t="s">
        <v>240</v>
      </c>
      <c r="I119" s="18" t="s">
        <v>8</v>
      </c>
    </row>
    <row r="120" spans="1:9" x14ac:dyDescent="0.2">
      <c r="A120" s="6">
        <v>43150</v>
      </c>
      <c r="B120" s="7" t="s">
        <v>132</v>
      </c>
      <c r="C120" s="24" t="s">
        <v>12</v>
      </c>
      <c r="D120" s="7" t="s">
        <v>23</v>
      </c>
      <c r="E120" s="8">
        <v>26400</v>
      </c>
      <c r="F120" s="4" t="s">
        <v>283</v>
      </c>
      <c r="G120" s="28" t="s">
        <v>592</v>
      </c>
      <c r="H120" s="4" t="s">
        <v>241</v>
      </c>
      <c r="I120" s="18" t="s">
        <v>8</v>
      </c>
    </row>
    <row r="121" spans="1:9" x14ac:dyDescent="0.2">
      <c r="A121" s="6">
        <v>43150</v>
      </c>
      <c r="B121" s="7" t="s">
        <v>133</v>
      </c>
      <c r="C121" s="24" t="s">
        <v>26</v>
      </c>
      <c r="D121" s="7" t="s">
        <v>23</v>
      </c>
      <c r="E121" s="8">
        <v>42400</v>
      </c>
      <c r="F121" s="4" t="s">
        <v>283</v>
      </c>
      <c r="G121" s="28" t="s">
        <v>592</v>
      </c>
      <c r="H121" s="4" t="s">
        <v>241</v>
      </c>
      <c r="I121" s="18" t="s">
        <v>8</v>
      </c>
    </row>
    <row r="122" spans="1:9" s="30" customFormat="1" x14ac:dyDescent="0.2">
      <c r="A122" s="6">
        <v>43151</v>
      </c>
      <c r="B122" s="45" t="s">
        <v>44</v>
      </c>
      <c r="C122" s="20" t="s">
        <v>12</v>
      </c>
      <c r="D122" s="5" t="s">
        <v>19</v>
      </c>
      <c r="E122" s="8">
        <v>8000</v>
      </c>
      <c r="F122" s="27" t="s">
        <v>20</v>
      </c>
      <c r="G122" s="28" t="s">
        <v>592</v>
      </c>
      <c r="H122" s="4" t="s">
        <v>242</v>
      </c>
      <c r="I122" s="29" t="s">
        <v>8</v>
      </c>
    </row>
    <row r="123" spans="1:9" s="30" customFormat="1" x14ac:dyDescent="0.2">
      <c r="A123" s="6">
        <v>43151</v>
      </c>
      <c r="B123" s="7" t="s">
        <v>298</v>
      </c>
      <c r="C123" s="20" t="s">
        <v>21</v>
      </c>
      <c r="D123" s="5" t="s">
        <v>277</v>
      </c>
      <c r="E123" s="8">
        <v>1740000</v>
      </c>
      <c r="F123" s="27" t="s">
        <v>20</v>
      </c>
      <c r="G123" s="28" t="s">
        <v>11</v>
      </c>
      <c r="H123" s="4" t="s">
        <v>243</v>
      </c>
      <c r="I123" s="29" t="s">
        <v>8</v>
      </c>
    </row>
    <row r="124" spans="1:9" s="30" customFormat="1" x14ac:dyDescent="0.2">
      <c r="A124" s="6">
        <v>43152</v>
      </c>
      <c r="B124" s="7" t="s">
        <v>134</v>
      </c>
      <c r="C124" s="20" t="s">
        <v>12</v>
      </c>
      <c r="D124" s="5" t="s">
        <v>19</v>
      </c>
      <c r="E124" s="8">
        <v>10100</v>
      </c>
      <c r="F124" s="27" t="s">
        <v>20</v>
      </c>
      <c r="G124" s="28" t="s">
        <v>592</v>
      </c>
      <c r="H124" s="4" t="s">
        <v>244</v>
      </c>
      <c r="I124" s="29" t="s">
        <v>8</v>
      </c>
    </row>
    <row r="125" spans="1:9" s="30" customFormat="1" x14ac:dyDescent="0.2">
      <c r="A125" s="6">
        <v>43152</v>
      </c>
      <c r="B125" s="7" t="s">
        <v>135</v>
      </c>
      <c r="C125" s="20" t="s">
        <v>12</v>
      </c>
      <c r="D125" s="5" t="s">
        <v>19</v>
      </c>
      <c r="E125" s="8">
        <v>5000</v>
      </c>
      <c r="F125" s="27" t="s">
        <v>20</v>
      </c>
      <c r="G125" s="28" t="s">
        <v>592</v>
      </c>
      <c r="H125" s="4" t="s">
        <v>245</v>
      </c>
      <c r="I125" s="29" t="s">
        <v>8</v>
      </c>
    </row>
    <row r="126" spans="1:9" s="30" customFormat="1" x14ac:dyDescent="0.2">
      <c r="A126" s="6">
        <v>43153</v>
      </c>
      <c r="B126" s="7" t="s">
        <v>136</v>
      </c>
      <c r="C126" s="20" t="s">
        <v>28</v>
      </c>
      <c r="D126" s="5" t="s">
        <v>19</v>
      </c>
      <c r="E126" s="8">
        <v>29000</v>
      </c>
      <c r="F126" s="27" t="s">
        <v>20</v>
      </c>
      <c r="G126" s="28" t="s">
        <v>592</v>
      </c>
      <c r="H126" s="4" t="s">
        <v>246</v>
      </c>
      <c r="I126" s="29" t="s">
        <v>8</v>
      </c>
    </row>
    <row r="127" spans="1:9" s="30" customFormat="1" x14ac:dyDescent="0.2">
      <c r="A127" s="6">
        <v>43153</v>
      </c>
      <c r="B127" s="7" t="s">
        <v>137</v>
      </c>
      <c r="C127" s="20" t="s">
        <v>12</v>
      </c>
      <c r="D127" s="5" t="s">
        <v>15</v>
      </c>
      <c r="E127" s="10">
        <v>4500</v>
      </c>
      <c r="F127" s="27" t="s">
        <v>17</v>
      </c>
      <c r="G127" s="28" t="s">
        <v>592</v>
      </c>
      <c r="H127" s="4" t="s">
        <v>247</v>
      </c>
      <c r="I127" s="29" t="s">
        <v>8</v>
      </c>
    </row>
    <row r="128" spans="1:9" s="30" customFormat="1" x14ac:dyDescent="0.2">
      <c r="A128" s="6">
        <v>43154</v>
      </c>
      <c r="B128" s="7" t="s">
        <v>138</v>
      </c>
      <c r="C128" s="20" t="s">
        <v>9</v>
      </c>
      <c r="D128" s="5" t="s">
        <v>10</v>
      </c>
      <c r="E128" s="10">
        <v>1400</v>
      </c>
      <c r="F128" s="27" t="s">
        <v>24</v>
      </c>
      <c r="G128" s="28" t="s">
        <v>592</v>
      </c>
      <c r="H128" s="4" t="s">
        <v>248</v>
      </c>
      <c r="I128" s="29" t="s">
        <v>8</v>
      </c>
    </row>
    <row r="129" spans="1:9" s="30" customFormat="1" x14ac:dyDescent="0.2">
      <c r="A129" s="6">
        <v>43154</v>
      </c>
      <c r="B129" s="7" t="s">
        <v>139</v>
      </c>
      <c r="C129" s="20" t="s">
        <v>590</v>
      </c>
      <c r="D129" s="5" t="s">
        <v>23</v>
      </c>
      <c r="E129" s="10">
        <v>59900</v>
      </c>
      <c r="F129" s="27" t="s">
        <v>24</v>
      </c>
      <c r="G129" s="28" t="s">
        <v>592</v>
      </c>
      <c r="H129" s="4" t="s">
        <v>249</v>
      </c>
      <c r="I129" s="29" t="s">
        <v>8</v>
      </c>
    </row>
    <row r="130" spans="1:9" s="30" customFormat="1" x14ac:dyDescent="0.2">
      <c r="A130" s="6">
        <v>43154</v>
      </c>
      <c r="B130" s="7" t="s">
        <v>140</v>
      </c>
      <c r="C130" s="20" t="s">
        <v>12</v>
      </c>
      <c r="D130" s="5" t="s">
        <v>19</v>
      </c>
      <c r="E130" s="8">
        <v>8000</v>
      </c>
      <c r="F130" s="27" t="s">
        <v>20</v>
      </c>
      <c r="G130" s="28" t="s">
        <v>592</v>
      </c>
      <c r="H130" s="4" t="s">
        <v>250</v>
      </c>
      <c r="I130" s="29" t="s">
        <v>8</v>
      </c>
    </row>
    <row r="131" spans="1:9" s="30" customFormat="1" x14ac:dyDescent="0.2">
      <c r="A131" s="6">
        <v>43154</v>
      </c>
      <c r="B131" s="13" t="s">
        <v>141</v>
      </c>
      <c r="C131" s="20" t="s">
        <v>21</v>
      </c>
      <c r="D131" s="5" t="s">
        <v>277</v>
      </c>
      <c r="E131" s="8">
        <v>490000</v>
      </c>
      <c r="F131" s="27" t="s">
        <v>20</v>
      </c>
      <c r="G131" s="28" t="s">
        <v>11</v>
      </c>
      <c r="H131" s="4" t="s">
        <v>251</v>
      </c>
      <c r="I131" s="29" t="s">
        <v>8</v>
      </c>
    </row>
    <row r="132" spans="1:9" s="30" customFormat="1" x14ac:dyDescent="0.2">
      <c r="A132" s="6">
        <v>43157</v>
      </c>
      <c r="B132" s="7" t="s">
        <v>142</v>
      </c>
      <c r="C132" s="20" t="s">
        <v>12</v>
      </c>
      <c r="D132" s="5" t="s">
        <v>10</v>
      </c>
      <c r="E132" s="8">
        <v>200</v>
      </c>
      <c r="F132" s="27" t="s">
        <v>34</v>
      </c>
      <c r="G132" s="28" t="s">
        <v>592</v>
      </c>
      <c r="H132" s="4" t="s">
        <v>252</v>
      </c>
      <c r="I132" s="29" t="s">
        <v>8</v>
      </c>
    </row>
    <row r="133" spans="1:9" s="30" customFormat="1" x14ac:dyDescent="0.2">
      <c r="A133" s="6">
        <v>43157</v>
      </c>
      <c r="B133" s="7" t="s">
        <v>143</v>
      </c>
      <c r="C133" s="20" t="s">
        <v>9</v>
      </c>
      <c r="D133" s="5" t="s">
        <v>10</v>
      </c>
      <c r="E133" s="8">
        <v>5000</v>
      </c>
      <c r="F133" s="27" t="s">
        <v>34</v>
      </c>
      <c r="G133" s="28" t="s">
        <v>592</v>
      </c>
      <c r="H133" s="4" t="s">
        <v>253</v>
      </c>
      <c r="I133" s="29" t="s">
        <v>8</v>
      </c>
    </row>
    <row r="134" spans="1:9" s="30" customFormat="1" x14ac:dyDescent="0.2">
      <c r="A134" s="6">
        <v>43157</v>
      </c>
      <c r="B134" s="7" t="s">
        <v>144</v>
      </c>
      <c r="C134" s="20" t="s">
        <v>14</v>
      </c>
      <c r="D134" s="5" t="s">
        <v>23</v>
      </c>
      <c r="E134" s="8">
        <v>10000</v>
      </c>
      <c r="F134" s="32" t="s">
        <v>24</v>
      </c>
      <c r="G134" s="28" t="s">
        <v>592</v>
      </c>
      <c r="H134" s="4" t="s">
        <v>254</v>
      </c>
      <c r="I134" s="29" t="s">
        <v>8</v>
      </c>
    </row>
    <row r="135" spans="1:9" s="30" customFormat="1" x14ac:dyDescent="0.2">
      <c r="A135" s="6">
        <v>43157</v>
      </c>
      <c r="B135" s="7" t="s">
        <v>145</v>
      </c>
      <c r="C135" s="20" t="s">
        <v>14</v>
      </c>
      <c r="D135" s="5" t="s">
        <v>23</v>
      </c>
      <c r="E135" s="8">
        <v>5000</v>
      </c>
      <c r="F135" s="27" t="s">
        <v>34</v>
      </c>
      <c r="G135" s="28" t="s">
        <v>592</v>
      </c>
      <c r="H135" s="4" t="s">
        <v>254</v>
      </c>
      <c r="I135" s="29" t="s">
        <v>8</v>
      </c>
    </row>
    <row r="136" spans="1:9" s="30" customFormat="1" x14ac:dyDescent="0.2">
      <c r="A136" s="6">
        <v>43157</v>
      </c>
      <c r="B136" s="7" t="s">
        <v>146</v>
      </c>
      <c r="C136" s="20" t="s">
        <v>14</v>
      </c>
      <c r="D136" s="5" t="s">
        <v>19</v>
      </c>
      <c r="E136" s="8">
        <v>5000</v>
      </c>
      <c r="F136" s="27" t="s">
        <v>20</v>
      </c>
      <c r="G136" s="28" t="s">
        <v>592</v>
      </c>
      <c r="H136" s="4" t="s">
        <v>254</v>
      </c>
      <c r="I136" s="29" t="s">
        <v>8</v>
      </c>
    </row>
    <row r="137" spans="1:9" s="30" customFormat="1" x14ac:dyDescent="0.2">
      <c r="A137" s="6">
        <v>43157</v>
      </c>
      <c r="B137" s="7" t="s">
        <v>147</v>
      </c>
      <c r="C137" s="20" t="s">
        <v>14</v>
      </c>
      <c r="D137" s="5" t="s">
        <v>15</v>
      </c>
      <c r="E137" s="8">
        <v>5000</v>
      </c>
      <c r="F137" s="27" t="s">
        <v>16</v>
      </c>
      <c r="G137" s="28" t="s">
        <v>592</v>
      </c>
      <c r="H137" s="4" t="s">
        <v>254</v>
      </c>
      <c r="I137" s="29" t="s">
        <v>8</v>
      </c>
    </row>
    <row r="138" spans="1:9" s="30" customFormat="1" x14ac:dyDescent="0.2">
      <c r="A138" s="6">
        <v>43157</v>
      </c>
      <c r="B138" s="7" t="s">
        <v>148</v>
      </c>
      <c r="C138" s="20" t="s">
        <v>14</v>
      </c>
      <c r="D138" s="5" t="s">
        <v>15</v>
      </c>
      <c r="E138" s="8">
        <v>5000</v>
      </c>
      <c r="F138" s="27" t="s">
        <v>17</v>
      </c>
      <c r="G138" s="28" t="s">
        <v>592</v>
      </c>
      <c r="H138" s="4" t="s">
        <v>254</v>
      </c>
      <c r="I138" s="29" t="s">
        <v>8</v>
      </c>
    </row>
    <row r="139" spans="1:9" s="30" customFormat="1" x14ac:dyDescent="0.2">
      <c r="A139" s="6">
        <v>43157</v>
      </c>
      <c r="B139" s="7" t="s">
        <v>149</v>
      </c>
      <c r="C139" s="20" t="s">
        <v>14</v>
      </c>
      <c r="D139" s="5" t="s">
        <v>10</v>
      </c>
      <c r="E139" s="8">
        <v>5000</v>
      </c>
      <c r="F139" s="27" t="s">
        <v>34</v>
      </c>
      <c r="G139" s="28" t="s">
        <v>592</v>
      </c>
      <c r="H139" s="4" t="s">
        <v>254</v>
      </c>
      <c r="I139" s="29" t="s">
        <v>8</v>
      </c>
    </row>
    <row r="140" spans="1:9" s="30" customFormat="1" x14ac:dyDescent="0.2">
      <c r="A140" s="6">
        <v>43157</v>
      </c>
      <c r="B140" s="7" t="s">
        <v>150</v>
      </c>
      <c r="C140" s="20" t="s">
        <v>14</v>
      </c>
      <c r="D140" s="5" t="s">
        <v>13</v>
      </c>
      <c r="E140" s="8">
        <v>5000</v>
      </c>
      <c r="F140" s="27" t="s">
        <v>25</v>
      </c>
      <c r="G140" s="28" t="s">
        <v>592</v>
      </c>
      <c r="H140" s="4" t="s">
        <v>254</v>
      </c>
      <c r="I140" s="29" t="s">
        <v>8</v>
      </c>
    </row>
    <row r="141" spans="1:9" s="30" customFormat="1" x14ac:dyDescent="0.2">
      <c r="A141" s="6">
        <v>43157</v>
      </c>
      <c r="B141" s="7" t="s">
        <v>151</v>
      </c>
      <c r="C141" s="20" t="s">
        <v>12</v>
      </c>
      <c r="D141" s="5" t="s">
        <v>15</v>
      </c>
      <c r="E141" s="8">
        <v>15600</v>
      </c>
      <c r="F141" s="27" t="s">
        <v>16</v>
      </c>
      <c r="G141" s="28" t="s">
        <v>592</v>
      </c>
      <c r="H141" s="4" t="s">
        <v>255</v>
      </c>
      <c r="I141" s="29" t="s">
        <v>8</v>
      </c>
    </row>
    <row r="142" spans="1:9" s="30" customFormat="1" x14ac:dyDescent="0.2">
      <c r="A142" s="6">
        <v>43157</v>
      </c>
      <c r="B142" s="7" t="s">
        <v>152</v>
      </c>
      <c r="C142" s="20" t="s">
        <v>12</v>
      </c>
      <c r="D142" s="5" t="s">
        <v>15</v>
      </c>
      <c r="E142" s="8">
        <v>15000</v>
      </c>
      <c r="F142" s="27" t="s">
        <v>16</v>
      </c>
      <c r="G142" s="28" t="s">
        <v>592</v>
      </c>
      <c r="H142" s="4" t="s">
        <v>256</v>
      </c>
      <c r="I142" s="29" t="s">
        <v>8</v>
      </c>
    </row>
    <row r="143" spans="1:9" s="30" customFormat="1" ht="13.5" customHeight="1" x14ac:dyDescent="0.2">
      <c r="A143" s="6">
        <v>43157</v>
      </c>
      <c r="B143" s="7" t="s">
        <v>153</v>
      </c>
      <c r="C143" s="20" t="s">
        <v>12</v>
      </c>
      <c r="D143" s="5" t="s">
        <v>13</v>
      </c>
      <c r="E143" s="8">
        <v>16000</v>
      </c>
      <c r="F143" s="27" t="s">
        <v>25</v>
      </c>
      <c r="G143" s="28" t="s">
        <v>592</v>
      </c>
      <c r="H143" s="4" t="s">
        <v>257</v>
      </c>
      <c r="I143" s="29" t="s">
        <v>8</v>
      </c>
    </row>
    <row r="144" spans="1:9" ht="14.25" customHeight="1" x14ac:dyDescent="0.2">
      <c r="A144" s="6">
        <v>43157</v>
      </c>
      <c r="B144" s="7" t="s">
        <v>154</v>
      </c>
      <c r="C144" s="24" t="s">
        <v>26</v>
      </c>
      <c r="D144" s="7" t="s">
        <v>13</v>
      </c>
      <c r="E144" s="8">
        <v>44000</v>
      </c>
      <c r="F144" s="4" t="s">
        <v>25</v>
      </c>
      <c r="G144" s="28" t="s">
        <v>592</v>
      </c>
      <c r="H144" s="4" t="s">
        <v>257</v>
      </c>
      <c r="I144" s="18" t="s">
        <v>8</v>
      </c>
    </row>
    <row r="145" spans="1:9" ht="13.5" customHeight="1" x14ac:dyDescent="0.2">
      <c r="A145" s="6">
        <v>43157</v>
      </c>
      <c r="B145" s="7" t="s">
        <v>300</v>
      </c>
      <c r="C145" s="24" t="s">
        <v>26</v>
      </c>
      <c r="D145" s="7" t="s">
        <v>13</v>
      </c>
      <c r="E145" s="8">
        <v>15000</v>
      </c>
      <c r="F145" s="4" t="s">
        <v>25</v>
      </c>
      <c r="G145" s="28" t="s">
        <v>592</v>
      </c>
      <c r="H145" s="4" t="s">
        <v>257</v>
      </c>
      <c r="I145" s="18" t="s">
        <v>8</v>
      </c>
    </row>
    <row r="146" spans="1:9" s="30" customFormat="1" ht="13.5" customHeight="1" x14ac:dyDescent="0.2">
      <c r="A146" s="6">
        <v>43157</v>
      </c>
      <c r="B146" s="7" t="s">
        <v>299</v>
      </c>
      <c r="C146" s="20" t="s">
        <v>27</v>
      </c>
      <c r="D146" s="5" t="s">
        <v>13</v>
      </c>
      <c r="E146" s="8">
        <v>5500</v>
      </c>
      <c r="F146" s="27" t="s">
        <v>25</v>
      </c>
      <c r="G146" s="28" t="s">
        <v>592</v>
      </c>
      <c r="H146" s="4" t="s">
        <v>257</v>
      </c>
      <c r="I146" s="29" t="s">
        <v>8</v>
      </c>
    </row>
    <row r="147" spans="1:9" ht="12.75" customHeight="1" x14ac:dyDescent="0.2">
      <c r="A147" s="6">
        <v>43157</v>
      </c>
      <c r="B147" s="7" t="s">
        <v>155</v>
      </c>
      <c r="C147" s="24" t="s">
        <v>12</v>
      </c>
      <c r="D147" s="7" t="s">
        <v>23</v>
      </c>
      <c r="E147" s="8">
        <v>11200</v>
      </c>
      <c r="F147" s="4" t="s">
        <v>283</v>
      </c>
      <c r="G147" s="28" t="s">
        <v>592</v>
      </c>
      <c r="H147" s="4" t="s">
        <v>258</v>
      </c>
      <c r="I147" s="18" t="s">
        <v>8</v>
      </c>
    </row>
    <row r="148" spans="1:9" ht="15.75" customHeight="1" x14ac:dyDescent="0.2">
      <c r="A148" s="6">
        <v>43157</v>
      </c>
      <c r="B148" s="7" t="s">
        <v>156</v>
      </c>
      <c r="C148" s="24" t="s">
        <v>26</v>
      </c>
      <c r="D148" s="7" t="s">
        <v>23</v>
      </c>
      <c r="E148" s="8">
        <v>10900</v>
      </c>
      <c r="F148" s="4" t="s">
        <v>283</v>
      </c>
      <c r="G148" s="28" t="s">
        <v>592</v>
      </c>
      <c r="H148" s="4" t="s">
        <v>258</v>
      </c>
      <c r="I148" s="18" t="s">
        <v>8</v>
      </c>
    </row>
    <row r="149" spans="1:9" s="30" customFormat="1" x14ac:dyDescent="0.2">
      <c r="A149" s="6">
        <v>43157</v>
      </c>
      <c r="B149" s="7" t="s">
        <v>157</v>
      </c>
      <c r="C149" s="20" t="s">
        <v>12</v>
      </c>
      <c r="D149" s="5" t="s">
        <v>13</v>
      </c>
      <c r="E149" s="8">
        <v>2500</v>
      </c>
      <c r="F149" s="27" t="s">
        <v>25</v>
      </c>
      <c r="G149" s="28" t="s">
        <v>592</v>
      </c>
      <c r="H149" s="4" t="s">
        <v>259</v>
      </c>
      <c r="I149" s="29" t="s">
        <v>8</v>
      </c>
    </row>
    <row r="150" spans="1:9" s="30" customFormat="1" x14ac:dyDescent="0.2">
      <c r="A150" s="6">
        <v>43157</v>
      </c>
      <c r="B150" s="7" t="s">
        <v>158</v>
      </c>
      <c r="C150" s="20" t="s">
        <v>12</v>
      </c>
      <c r="D150" s="5" t="s">
        <v>10</v>
      </c>
      <c r="E150" s="8">
        <v>12500</v>
      </c>
      <c r="F150" s="27" t="s">
        <v>34</v>
      </c>
      <c r="G150" s="28" t="s">
        <v>592</v>
      </c>
      <c r="H150" s="4" t="s">
        <v>260</v>
      </c>
      <c r="I150" s="29" t="s">
        <v>8</v>
      </c>
    </row>
    <row r="151" spans="1:9" s="30" customFormat="1" x14ac:dyDescent="0.2">
      <c r="A151" s="6">
        <v>43157</v>
      </c>
      <c r="B151" s="7" t="s">
        <v>161</v>
      </c>
      <c r="C151" s="20" t="s">
        <v>12</v>
      </c>
      <c r="D151" s="5" t="s">
        <v>15</v>
      </c>
      <c r="E151" s="8">
        <v>5000</v>
      </c>
      <c r="F151" s="27" t="s">
        <v>17</v>
      </c>
      <c r="G151" s="28" t="s">
        <v>592</v>
      </c>
      <c r="H151" s="4" t="s">
        <v>261</v>
      </c>
      <c r="I151" s="29" t="s">
        <v>8</v>
      </c>
    </row>
    <row r="152" spans="1:9" s="1" customFormat="1" x14ac:dyDescent="0.2">
      <c r="A152" s="6">
        <v>43158</v>
      </c>
      <c r="B152" s="7" t="s">
        <v>159</v>
      </c>
      <c r="C152" s="20" t="s">
        <v>12</v>
      </c>
      <c r="D152" s="9" t="s">
        <v>15</v>
      </c>
      <c r="E152" s="8">
        <v>7000</v>
      </c>
      <c r="F152" s="21" t="s">
        <v>17</v>
      </c>
      <c r="G152" s="28" t="s">
        <v>592</v>
      </c>
      <c r="H152" s="4" t="s">
        <v>262</v>
      </c>
      <c r="I152" s="23" t="s">
        <v>8</v>
      </c>
    </row>
    <row r="153" spans="1:9" s="1" customFormat="1" x14ac:dyDescent="0.2">
      <c r="A153" s="6">
        <v>43158</v>
      </c>
      <c r="B153" s="7" t="s">
        <v>160</v>
      </c>
      <c r="C153" s="20" t="s">
        <v>12</v>
      </c>
      <c r="D153" s="9" t="s">
        <v>15</v>
      </c>
      <c r="E153" s="8">
        <v>4000</v>
      </c>
      <c r="F153" s="21" t="s">
        <v>17</v>
      </c>
      <c r="G153" s="28" t="s">
        <v>592</v>
      </c>
      <c r="H153" s="4" t="s">
        <v>263</v>
      </c>
      <c r="I153" s="23" t="s">
        <v>8</v>
      </c>
    </row>
    <row r="154" spans="1:9" s="1" customFormat="1" x14ac:dyDescent="0.2">
      <c r="A154" s="6">
        <v>43158</v>
      </c>
      <c r="B154" s="7" t="s">
        <v>162</v>
      </c>
      <c r="C154" s="20" t="s">
        <v>12</v>
      </c>
      <c r="D154" s="9" t="s">
        <v>15</v>
      </c>
      <c r="E154" s="8">
        <v>14000</v>
      </c>
      <c r="F154" s="21" t="s">
        <v>16</v>
      </c>
      <c r="G154" s="28" t="s">
        <v>592</v>
      </c>
      <c r="H154" s="4" t="s">
        <v>264</v>
      </c>
      <c r="I154" s="23" t="s">
        <v>8</v>
      </c>
    </row>
    <row r="155" spans="1:9" s="30" customFormat="1" x14ac:dyDescent="0.2">
      <c r="A155" s="6">
        <v>43158</v>
      </c>
      <c r="B155" s="7" t="s">
        <v>163</v>
      </c>
      <c r="C155" s="20" t="s">
        <v>12</v>
      </c>
      <c r="D155" s="5" t="s">
        <v>10</v>
      </c>
      <c r="E155" s="8">
        <v>5000</v>
      </c>
      <c r="F155" s="27" t="s">
        <v>34</v>
      </c>
      <c r="G155" s="28" t="s">
        <v>592</v>
      </c>
      <c r="H155" s="4" t="s">
        <v>265</v>
      </c>
      <c r="I155" s="29" t="s">
        <v>8</v>
      </c>
    </row>
    <row r="156" spans="1:9" s="30" customFormat="1" x14ac:dyDescent="0.2">
      <c r="A156" s="6">
        <v>43158</v>
      </c>
      <c r="B156" s="7" t="s">
        <v>164</v>
      </c>
      <c r="C156" s="20" t="s">
        <v>12</v>
      </c>
      <c r="D156" s="5" t="s">
        <v>10</v>
      </c>
      <c r="E156" s="8">
        <v>500</v>
      </c>
      <c r="F156" s="27" t="s">
        <v>34</v>
      </c>
      <c r="G156" s="28" t="s">
        <v>592</v>
      </c>
      <c r="H156" s="4" t="s">
        <v>266</v>
      </c>
      <c r="I156" s="29" t="s">
        <v>8</v>
      </c>
    </row>
    <row r="157" spans="1:9" s="30" customFormat="1" x14ac:dyDescent="0.2">
      <c r="A157" s="6">
        <v>43158</v>
      </c>
      <c r="B157" s="7" t="s">
        <v>165</v>
      </c>
      <c r="C157" s="20" t="s">
        <v>9</v>
      </c>
      <c r="D157" s="5" t="s">
        <v>10</v>
      </c>
      <c r="E157" s="8">
        <v>22000</v>
      </c>
      <c r="F157" s="27" t="s">
        <v>34</v>
      </c>
      <c r="G157" s="28" t="s">
        <v>592</v>
      </c>
      <c r="H157" s="4" t="s">
        <v>267</v>
      </c>
      <c r="I157" s="29" t="s">
        <v>8</v>
      </c>
    </row>
    <row r="158" spans="1:9" s="30" customFormat="1" x14ac:dyDescent="0.2">
      <c r="A158" s="6">
        <v>43158</v>
      </c>
      <c r="B158" s="7" t="s">
        <v>301</v>
      </c>
      <c r="C158" s="20" t="s">
        <v>22</v>
      </c>
      <c r="D158" s="5" t="s">
        <v>10</v>
      </c>
      <c r="E158" s="8">
        <v>240000</v>
      </c>
      <c r="F158" s="27" t="s">
        <v>30</v>
      </c>
      <c r="G158" s="28" t="s">
        <v>592</v>
      </c>
      <c r="H158" s="4" t="s">
        <v>268</v>
      </c>
      <c r="I158" s="29" t="s">
        <v>8</v>
      </c>
    </row>
    <row r="159" spans="1:9" s="30" customFormat="1" x14ac:dyDescent="0.2">
      <c r="A159" s="6">
        <v>43158</v>
      </c>
      <c r="B159" s="7" t="s">
        <v>166</v>
      </c>
      <c r="C159" s="20" t="s">
        <v>22</v>
      </c>
      <c r="D159" s="5" t="s">
        <v>10</v>
      </c>
      <c r="E159" s="8">
        <v>85000</v>
      </c>
      <c r="F159" s="27" t="s">
        <v>34</v>
      </c>
      <c r="G159" s="28" t="s">
        <v>592</v>
      </c>
      <c r="H159" s="4" t="s">
        <v>269</v>
      </c>
      <c r="I159" s="29" t="s">
        <v>8</v>
      </c>
    </row>
    <row r="160" spans="1:9" s="30" customFormat="1" x14ac:dyDescent="0.2">
      <c r="A160" s="6">
        <v>43159</v>
      </c>
      <c r="B160" s="7" t="s">
        <v>167</v>
      </c>
      <c r="C160" s="20" t="s">
        <v>12</v>
      </c>
      <c r="D160" s="5" t="s">
        <v>10</v>
      </c>
      <c r="E160" s="8">
        <v>1000</v>
      </c>
      <c r="F160" s="27" t="s">
        <v>34</v>
      </c>
      <c r="G160" s="28" t="s">
        <v>592</v>
      </c>
      <c r="H160" s="4" t="s">
        <v>270</v>
      </c>
      <c r="I160" s="29" t="s">
        <v>33</v>
      </c>
    </row>
    <row r="161" spans="1:9" s="30" customFormat="1" x14ac:dyDescent="0.2">
      <c r="A161" s="6">
        <v>43159</v>
      </c>
      <c r="B161" s="7" t="s">
        <v>168</v>
      </c>
      <c r="C161" s="20" t="s">
        <v>12</v>
      </c>
      <c r="D161" s="5" t="s">
        <v>15</v>
      </c>
      <c r="E161" s="8">
        <v>5000</v>
      </c>
      <c r="F161" s="27" t="s">
        <v>17</v>
      </c>
      <c r="G161" s="28" t="s">
        <v>592</v>
      </c>
      <c r="H161" s="4" t="s">
        <v>271</v>
      </c>
      <c r="I161" s="29" t="s">
        <v>33</v>
      </c>
    </row>
    <row r="162" spans="1:9" s="30" customFormat="1" x14ac:dyDescent="0.2">
      <c r="A162" s="6">
        <v>43159</v>
      </c>
      <c r="B162" s="7" t="s">
        <v>169</v>
      </c>
      <c r="C162" s="20" t="s">
        <v>22</v>
      </c>
      <c r="D162" s="5" t="s">
        <v>15</v>
      </c>
      <c r="E162" s="8">
        <v>290000</v>
      </c>
      <c r="F162" s="27" t="s">
        <v>24</v>
      </c>
      <c r="G162" s="28" t="s">
        <v>592</v>
      </c>
      <c r="H162" s="4" t="s">
        <v>272</v>
      </c>
      <c r="I162" s="29" t="s">
        <v>8</v>
      </c>
    </row>
    <row r="163" spans="1:9" s="30" customFormat="1" x14ac:dyDescent="0.2">
      <c r="A163" s="6">
        <v>43159</v>
      </c>
      <c r="B163" s="7" t="s">
        <v>170</v>
      </c>
      <c r="C163" s="20" t="s">
        <v>22</v>
      </c>
      <c r="D163" s="5" t="s">
        <v>15</v>
      </c>
      <c r="E163" s="8">
        <v>256000</v>
      </c>
      <c r="F163" s="27" t="s">
        <v>24</v>
      </c>
      <c r="G163" s="28" t="s">
        <v>592</v>
      </c>
      <c r="H163" s="4" t="s">
        <v>273</v>
      </c>
      <c r="I163" s="29" t="s">
        <v>8</v>
      </c>
    </row>
    <row r="164" spans="1:9" s="30" customFormat="1" x14ac:dyDescent="0.2">
      <c r="A164" s="6">
        <v>43159</v>
      </c>
      <c r="B164" s="7" t="s">
        <v>171</v>
      </c>
      <c r="C164" s="20" t="s">
        <v>22</v>
      </c>
      <c r="D164" s="5" t="s">
        <v>19</v>
      </c>
      <c r="E164" s="26">
        <v>258000</v>
      </c>
      <c r="F164" s="27" t="s">
        <v>24</v>
      </c>
      <c r="G164" s="28" t="s">
        <v>592</v>
      </c>
      <c r="H164" s="4" t="s">
        <v>274</v>
      </c>
      <c r="I164" s="29" t="s">
        <v>8</v>
      </c>
    </row>
    <row r="165" spans="1:9" s="49" customFormat="1" x14ac:dyDescent="0.2">
      <c r="A165" s="6">
        <v>43159</v>
      </c>
      <c r="B165" s="7" t="s">
        <v>596</v>
      </c>
      <c r="C165" s="7" t="s">
        <v>29</v>
      </c>
      <c r="D165" s="9" t="s">
        <v>10</v>
      </c>
      <c r="E165" s="8">
        <v>12650</v>
      </c>
      <c r="F165" s="21" t="s">
        <v>30</v>
      </c>
      <c r="G165" s="28" t="s">
        <v>592</v>
      </c>
      <c r="H165" s="4" t="s">
        <v>292</v>
      </c>
      <c r="I165" s="23" t="s">
        <v>8</v>
      </c>
    </row>
  </sheetData>
  <autoFilter ref="A1:J165" xr:uid="{00000000-0009-0000-0000-000001000000}"/>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Q29"/>
  <sheetViews>
    <sheetView topLeftCell="C1" workbookViewId="0">
      <selection activeCell="S20" sqref="S20"/>
    </sheetView>
  </sheetViews>
  <sheetFormatPr baseColWidth="10" defaultRowHeight="15" x14ac:dyDescent="0.25"/>
  <cols>
    <col min="1" max="1" width="21" bestFit="1" customWidth="1"/>
    <col min="2" max="2" width="23.85546875" customWidth="1"/>
    <col min="3" max="3" width="8" customWidth="1"/>
    <col min="4" max="4" width="8.28515625" bestFit="1" customWidth="1"/>
    <col min="5" max="5" width="9.140625" bestFit="1" customWidth="1"/>
    <col min="6" max="6" width="15.28515625" bestFit="1" customWidth="1"/>
    <col min="7" max="7" width="10" bestFit="1" customWidth="1"/>
    <col min="8" max="8" width="15.140625" bestFit="1" customWidth="1"/>
    <col min="9" max="9" width="10.5703125" bestFit="1" customWidth="1"/>
    <col min="10" max="10" width="12.5703125" bestFit="1" customWidth="1"/>
    <col min="11" max="11" width="9.42578125" bestFit="1" customWidth="1"/>
    <col min="12" max="12" width="15.140625" bestFit="1" customWidth="1"/>
    <col min="13" max="13" width="17.42578125" bestFit="1" customWidth="1"/>
    <col min="14" max="14" width="13.140625" bestFit="1" customWidth="1"/>
    <col min="15" max="15" width="6.28515625" bestFit="1" customWidth="1"/>
    <col min="16" max="16" width="8.28515625" bestFit="1" customWidth="1"/>
    <col min="17" max="19" width="12.5703125" bestFit="1" customWidth="1"/>
  </cols>
  <sheetData>
    <row r="3" spans="1:17" x14ac:dyDescent="0.25">
      <c r="A3" s="36" t="s">
        <v>310</v>
      </c>
      <c r="B3" s="36" t="s">
        <v>309</v>
      </c>
    </row>
    <row r="4" spans="1:17" x14ac:dyDescent="0.25">
      <c r="A4" s="36" t="s">
        <v>36</v>
      </c>
      <c r="B4" t="s">
        <v>29</v>
      </c>
      <c r="C4" t="s">
        <v>21</v>
      </c>
      <c r="D4" t="s">
        <v>28</v>
      </c>
      <c r="E4" t="s">
        <v>18</v>
      </c>
      <c r="F4" t="s">
        <v>9</v>
      </c>
      <c r="G4" t="s">
        <v>22</v>
      </c>
      <c r="H4" t="s">
        <v>302</v>
      </c>
      <c r="I4" t="s">
        <v>14</v>
      </c>
      <c r="J4" t="s">
        <v>45</v>
      </c>
      <c r="K4" t="s">
        <v>12</v>
      </c>
      <c r="L4" t="s">
        <v>590</v>
      </c>
      <c r="M4" t="s">
        <v>26</v>
      </c>
      <c r="N4" t="s">
        <v>27</v>
      </c>
      <c r="O4" t="s">
        <v>308</v>
      </c>
      <c r="P4" t="s">
        <v>588</v>
      </c>
      <c r="Q4" t="s">
        <v>37</v>
      </c>
    </row>
    <row r="5" spans="1:17" x14ac:dyDescent="0.25">
      <c r="A5" s="37" t="s">
        <v>11</v>
      </c>
      <c r="B5" s="51"/>
      <c r="C5" s="51">
        <v>2846000</v>
      </c>
      <c r="D5" s="51"/>
      <c r="E5" s="51">
        <v>14000</v>
      </c>
      <c r="F5" s="51">
        <v>18600</v>
      </c>
      <c r="G5" s="51">
        <v>240000</v>
      </c>
      <c r="H5" s="51"/>
      <c r="I5" s="51">
        <v>93100</v>
      </c>
      <c r="J5" s="51"/>
      <c r="K5" s="51">
        <v>346600</v>
      </c>
      <c r="L5" s="51"/>
      <c r="M5" s="51">
        <v>133200</v>
      </c>
      <c r="N5" s="51">
        <v>7000</v>
      </c>
      <c r="O5" s="51"/>
      <c r="P5" s="51">
        <v>96000</v>
      </c>
      <c r="Q5" s="51">
        <v>3794500</v>
      </c>
    </row>
    <row r="6" spans="1:17" x14ac:dyDescent="0.25">
      <c r="A6" s="50" t="s">
        <v>38</v>
      </c>
      <c r="B6" s="51"/>
      <c r="C6" s="51"/>
      <c r="D6" s="51"/>
      <c r="E6" s="51"/>
      <c r="F6" s="51"/>
      <c r="G6" s="51"/>
      <c r="H6" s="51"/>
      <c r="I6" s="51">
        <v>5000</v>
      </c>
      <c r="J6" s="51"/>
      <c r="K6" s="51"/>
      <c r="L6" s="51"/>
      <c r="M6" s="51">
        <v>48000</v>
      </c>
      <c r="N6" s="51"/>
      <c r="O6" s="51"/>
      <c r="P6" s="51"/>
      <c r="Q6" s="51">
        <v>53000</v>
      </c>
    </row>
    <row r="7" spans="1:17" x14ac:dyDescent="0.25">
      <c r="A7" s="50" t="s">
        <v>13</v>
      </c>
      <c r="B7" s="51"/>
      <c r="C7" s="51"/>
      <c r="D7" s="51"/>
      <c r="E7" s="51"/>
      <c r="F7" s="51"/>
      <c r="G7" s="51"/>
      <c r="H7" s="51"/>
      <c r="I7" s="51">
        <v>10000</v>
      </c>
      <c r="J7" s="51"/>
      <c r="K7" s="51">
        <v>62700</v>
      </c>
      <c r="L7" s="51"/>
      <c r="M7" s="51">
        <v>46000</v>
      </c>
      <c r="N7" s="51">
        <v>7000</v>
      </c>
      <c r="O7" s="51"/>
      <c r="P7" s="51"/>
      <c r="Q7" s="51">
        <v>125700</v>
      </c>
    </row>
    <row r="8" spans="1:17" x14ac:dyDescent="0.25">
      <c r="A8" s="50" t="s">
        <v>15</v>
      </c>
      <c r="B8" s="51"/>
      <c r="C8" s="51">
        <v>350000</v>
      </c>
      <c r="D8" s="51"/>
      <c r="E8" s="51">
        <v>14000</v>
      </c>
      <c r="F8" s="51"/>
      <c r="G8" s="51"/>
      <c r="H8" s="51"/>
      <c r="I8" s="51">
        <v>20000</v>
      </c>
      <c r="J8" s="51"/>
      <c r="K8" s="51">
        <v>169500</v>
      </c>
      <c r="L8" s="51"/>
      <c r="M8" s="51"/>
      <c r="N8" s="51"/>
      <c r="O8" s="51"/>
      <c r="P8" s="51"/>
      <c r="Q8" s="51">
        <v>553500</v>
      </c>
    </row>
    <row r="9" spans="1:17" x14ac:dyDescent="0.25">
      <c r="A9" s="50" t="s">
        <v>23</v>
      </c>
      <c r="B9" s="51"/>
      <c r="C9" s="51"/>
      <c r="D9" s="51"/>
      <c r="E9" s="51"/>
      <c r="F9" s="51"/>
      <c r="G9" s="51"/>
      <c r="H9" s="51"/>
      <c r="I9" s="51">
        <v>43100</v>
      </c>
      <c r="J9" s="51"/>
      <c r="K9" s="51">
        <v>23100</v>
      </c>
      <c r="L9" s="51"/>
      <c r="M9" s="51">
        <v>39200</v>
      </c>
      <c r="N9" s="51"/>
      <c r="O9" s="51"/>
      <c r="P9" s="51"/>
      <c r="Q9" s="51">
        <v>105400</v>
      </c>
    </row>
    <row r="10" spans="1:17" x14ac:dyDescent="0.25">
      <c r="A10" s="50" t="s">
        <v>19</v>
      </c>
      <c r="B10" s="51"/>
      <c r="C10" s="51">
        <v>216000</v>
      </c>
      <c r="D10" s="51"/>
      <c r="E10" s="51"/>
      <c r="F10" s="51"/>
      <c r="G10" s="51">
        <v>240000</v>
      </c>
      <c r="H10" s="51"/>
      <c r="I10" s="51">
        <v>10000</v>
      </c>
      <c r="J10" s="51"/>
      <c r="K10" s="51">
        <v>40200</v>
      </c>
      <c r="L10" s="51"/>
      <c r="M10" s="51"/>
      <c r="N10" s="51"/>
      <c r="O10" s="51"/>
      <c r="P10" s="51"/>
      <c r="Q10" s="51">
        <v>506200</v>
      </c>
    </row>
    <row r="11" spans="1:17" x14ac:dyDescent="0.25">
      <c r="A11" s="50" t="s">
        <v>10</v>
      </c>
      <c r="B11" s="51"/>
      <c r="C11" s="51"/>
      <c r="D11" s="51"/>
      <c r="E11" s="51"/>
      <c r="F11" s="51">
        <v>18600</v>
      </c>
      <c r="G11" s="51"/>
      <c r="H11" s="51"/>
      <c r="I11" s="51">
        <v>5000</v>
      </c>
      <c r="J11" s="51"/>
      <c r="K11" s="51">
        <v>20000</v>
      </c>
      <c r="L11" s="51"/>
      <c r="M11" s="51"/>
      <c r="N11" s="51"/>
      <c r="O11" s="51"/>
      <c r="P11" s="51">
        <v>96000</v>
      </c>
      <c r="Q11" s="51">
        <v>139600</v>
      </c>
    </row>
    <row r="12" spans="1:17" x14ac:dyDescent="0.25">
      <c r="A12" s="50" t="s">
        <v>277</v>
      </c>
      <c r="B12" s="51"/>
      <c r="C12" s="51">
        <v>2280000</v>
      </c>
      <c r="D12" s="51"/>
      <c r="E12" s="51"/>
      <c r="F12" s="51"/>
      <c r="G12" s="51"/>
      <c r="H12" s="51"/>
      <c r="I12" s="51"/>
      <c r="J12" s="51"/>
      <c r="K12" s="51">
        <v>31100</v>
      </c>
      <c r="L12" s="51"/>
      <c r="M12" s="51"/>
      <c r="N12" s="51"/>
      <c r="O12" s="51"/>
      <c r="P12" s="51"/>
      <c r="Q12" s="51">
        <v>2311100</v>
      </c>
    </row>
    <row r="13" spans="1:17" x14ac:dyDescent="0.25">
      <c r="A13" s="37" t="s">
        <v>308</v>
      </c>
      <c r="B13" s="51"/>
      <c r="C13" s="51"/>
      <c r="D13" s="51"/>
      <c r="E13" s="51"/>
      <c r="F13" s="51"/>
      <c r="G13" s="51"/>
      <c r="H13" s="51"/>
      <c r="I13" s="51"/>
      <c r="J13" s="51"/>
      <c r="K13" s="51"/>
      <c r="L13" s="51"/>
      <c r="M13" s="51"/>
      <c r="N13" s="51"/>
      <c r="O13" s="51"/>
      <c r="P13" s="51"/>
      <c r="Q13" s="51"/>
    </row>
    <row r="14" spans="1:17" x14ac:dyDescent="0.25">
      <c r="A14" s="50" t="s">
        <v>308</v>
      </c>
      <c r="B14" s="51"/>
      <c r="C14" s="51"/>
      <c r="D14" s="51"/>
      <c r="E14" s="51"/>
      <c r="F14" s="51"/>
      <c r="G14" s="51"/>
      <c r="H14" s="51"/>
      <c r="I14" s="51"/>
      <c r="J14" s="51"/>
      <c r="K14" s="51"/>
      <c r="L14" s="51"/>
      <c r="M14" s="51"/>
      <c r="N14" s="51"/>
      <c r="O14" s="51"/>
      <c r="P14" s="51"/>
      <c r="Q14" s="51"/>
    </row>
    <row r="15" spans="1:17" x14ac:dyDescent="0.25">
      <c r="A15" s="37" t="s">
        <v>39</v>
      </c>
      <c r="B15" s="51"/>
      <c r="C15" s="51">
        <v>430000</v>
      </c>
      <c r="D15" s="51"/>
      <c r="E15" s="51"/>
      <c r="F15" s="51">
        <v>4100</v>
      </c>
      <c r="G15" s="51">
        <v>260000</v>
      </c>
      <c r="H15" s="51">
        <v>496380</v>
      </c>
      <c r="I15" s="51">
        <v>50000</v>
      </c>
      <c r="J15" s="51">
        <v>1100</v>
      </c>
      <c r="K15" s="51">
        <v>451700</v>
      </c>
      <c r="L15" s="51"/>
      <c r="M15" s="51">
        <v>196400</v>
      </c>
      <c r="N15" s="51">
        <v>6000</v>
      </c>
      <c r="O15" s="51"/>
      <c r="P15" s="51"/>
      <c r="Q15" s="51">
        <v>1895680</v>
      </c>
    </row>
    <row r="16" spans="1:17" x14ac:dyDescent="0.25">
      <c r="A16" s="50" t="s">
        <v>38</v>
      </c>
      <c r="B16" s="51"/>
      <c r="C16" s="51"/>
      <c r="D16" s="51"/>
      <c r="E16" s="51"/>
      <c r="F16" s="51"/>
      <c r="G16" s="51"/>
      <c r="H16" s="51"/>
      <c r="I16" s="51">
        <v>10000</v>
      </c>
      <c r="J16" s="51"/>
      <c r="K16" s="51">
        <v>18000</v>
      </c>
      <c r="L16" s="51"/>
      <c r="M16" s="51"/>
      <c r="N16" s="51"/>
      <c r="O16" s="51"/>
      <c r="P16" s="51"/>
      <c r="Q16" s="51">
        <v>28000</v>
      </c>
    </row>
    <row r="17" spans="1:17" x14ac:dyDescent="0.25">
      <c r="A17" s="50" t="s">
        <v>13</v>
      </c>
      <c r="B17" s="51"/>
      <c r="C17" s="51"/>
      <c r="D17" s="51"/>
      <c r="E17" s="51"/>
      <c r="F17" s="51"/>
      <c r="G17" s="51"/>
      <c r="H17" s="51"/>
      <c r="I17" s="51">
        <v>5000</v>
      </c>
      <c r="J17" s="51"/>
      <c r="K17" s="51">
        <v>40000</v>
      </c>
      <c r="L17" s="51"/>
      <c r="M17" s="51"/>
      <c r="N17" s="51"/>
      <c r="O17" s="51"/>
      <c r="P17" s="51"/>
      <c r="Q17" s="51">
        <v>45000</v>
      </c>
    </row>
    <row r="18" spans="1:17" x14ac:dyDescent="0.25">
      <c r="A18" s="50" t="s">
        <v>15</v>
      </c>
      <c r="B18" s="51"/>
      <c r="C18" s="51"/>
      <c r="D18" s="51"/>
      <c r="E18" s="51"/>
      <c r="F18" s="51"/>
      <c r="G18" s="51"/>
      <c r="H18" s="51"/>
      <c r="I18" s="51">
        <v>10000</v>
      </c>
      <c r="J18" s="51"/>
      <c r="K18" s="51">
        <v>5000</v>
      </c>
      <c r="L18" s="51"/>
      <c r="M18" s="51"/>
      <c r="N18" s="51"/>
      <c r="O18" s="51"/>
      <c r="P18" s="51"/>
      <c r="Q18" s="51">
        <v>15000</v>
      </c>
    </row>
    <row r="19" spans="1:17" x14ac:dyDescent="0.25">
      <c r="A19" s="50" t="s">
        <v>23</v>
      </c>
      <c r="B19" s="51"/>
      <c r="C19" s="51"/>
      <c r="D19" s="51"/>
      <c r="E19" s="51"/>
      <c r="F19" s="51"/>
      <c r="G19" s="51"/>
      <c r="H19" s="51"/>
      <c r="I19" s="51">
        <v>10000</v>
      </c>
      <c r="J19" s="51"/>
      <c r="K19" s="51">
        <v>193900</v>
      </c>
      <c r="L19" s="51"/>
      <c r="M19" s="51">
        <v>46400</v>
      </c>
      <c r="N19" s="51">
        <v>1000</v>
      </c>
      <c r="O19" s="51"/>
      <c r="P19" s="51"/>
      <c r="Q19" s="51">
        <v>251300</v>
      </c>
    </row>
    <row r="20" spans="1:17" x14ac:dyDescent="0.25">
      <c r="A20" s="50" t="s">
        <v>19</v>
      </c>
      <c r="B20" s="51"/>
      <c r="C20" s="51">
        <v>430000</v>
      </c>
      <c r="D20" s="51"/>
      <c r="E20" s="51"/>
      <c r="F20" s="51"/>
      <c r="G20" s="51">
        <v>20000</v>
      </c>
      <c r="H20" s="51"/>
      <c r="I20" s="51">
        <v>5000</v>
      </c>
      <c r="J20" s="51"/>
      <c r="K20" s="51">
        <v>27100</v>
      </c>
      <c r="L20" s="51"/>
      <c r="M20" s="51"/>
      <c r="N20" s="51"/>
      <c r="O20" s="51"/>
      <c r="P20" s="51"/>
      <c r="Q20" s="51">
        <v>482100</v>
      </c>
    </row>
    <row r="21" spans="1:17" x14ac:dyDescent="0.25">
      <c r="A21" s="50" t="s">
        <v>10</v>
      </c>
      <c r="B21" s="51"/>
      <c r="C21" s="51"/>
      <c r="D21" s="51"/>
      <c r="E21" s="51"/>
      <c r="F21" s="51">
        <v>4100</v>
      </c>
      <c r="G21" s="51">
        <v>240000</v>
      </c>
      <c r="H21" s="51">
        <v>496380</v>
      </c>
      <c r="I21" s="51">
        <v>5000</v>
      </c>
      <c r="J21" s="51">
        <v>1100</v>
      </c>
      <c r="K21" s="51">
        <v>22700</v>
      </c>
      <c r="L21" s="51"/>
      <c r="M21" s="51"/>
      <c r="N21" s="51"/>
      <c r="O21" s="51"/>
      <c r="P21" s="51"/>
      <c r="Q21" s="51">
        <v>769280</v>
      </c>
    </row>
    <row r="22" spans="1:17" x14ac:dyDescent="0.25">
      <c r="A22" s="50" t="s">
        <v>277</v>
      </c>
      <c r="B22" s="51"/>
      <c r="C22" s="51"/>
      <c r="D22" s="51"/>
      <c r="E22" s="51"/>
      <c r="F22" s="51"/>
      <c r="G22" s="51"/>
      <c r="H22" s="51"/>
      <c r="I22" s="51">
        <v>5000</v>
      </c>
      <c r="J22" s="51"/>
      <c r="K22" s="51">
        <v>145000</v>
      </c>
      <c r="L22" s="51"/>
      <c r="M22" s="51">
        <v>150000</v>
      </c>
      <c r="N22" s="51">
        <v>5000</v>
      </c>
      <c r="O22" s="51"/>
      <c r="P22" s="51"/>
      <c r="Q22" s="51">
        <v>305000</v>
      </c>
    </row>
    <row r="23" spans="1:17" x14ac:dyDescent="0.25">
      <c r="A23" s="37" t="s">
        <v>592</v>
      </c>
      <c r="B23" s="51">
        <v>12650</v>
      </c>
      <c r="C23" s="51"/>
      <c r="D23" s="51">
        <v>29000</v>
      </c>
      <c r="E23" s="51"/>
      <c r="F23" s="51">
        <v>28400</v>
      </c>
      <c r="G23" s="51">
        <v>1129000</v>
      </c>
      <c r="H23" s="51"/>
      <c r="I23" s="51">
        <v>50000</v>
      </c>
      <c r="J23" s="51"/>
      <c r="K23" s="51">
        <v>274500</v>
      </c>
      <c r="L23" s="51">
        <v>59900</v>
      </c>
      <c r="M23" s="51">
        <v>115300</v>
      </c>
      <c r="N23" s="51">
        <v>5500</v>
      </c>
      <c r="O23" s="51"/>
      <c r="P23" s="51"/>
      <c r="Q23" s="51">
        <v>1704250</v>
      </c>
    </row>
    <row r="24" spans="1:17" x14ac:dyDescent="0.25">
      <c r="A24" s="50" t="s">
        <v>13</v>
      </c>
      <c r="B24" s="51"/>
      <c r="C24" s="51"/>
      <c r="D24" s="51"/>
      <c r="E24" s="51"/>
      <c r="F24" s="51"/>
      <c r="G24" s="51"/>
      <c r="H24" s="51"/>
      <c r="I24" s="51">
        <v>5000</v>
      </c>
      <c r="J24" s="51"/>
      <c r="K24" s="51">
        <v>27500</v>
      </c>
      <c r="L24" s="51"/>
      <c r="M24" s="51">
        <v>59000</v>
      </c>
      <c r="N24" s="51">
        <v>5500</v>
      </c>
      <c r="O24" s="51"/>
      <c r="P24" s="51"/>
      <c r="Q24" s="51">
        <v>97000</v>
      </c>
    </row>
    <row r="25" spans="1:17" x14ac:dyDescent="0.25">
      <c r="A25" s="50" t="s">
        <v>15</v>
      </c>
      <c r="B25" s="51"/>
      <c r="C25" s="51"/>
      <c r="D25" s="51"/>
      <c r="E25" s="51"/>
      <c r="F25" s="51"/>
      <c r="G25" s="51">
        <v>546000</v>
      </c>
      <c r="H25" s="51"/>
      <c r="I25" s="51">
        <v>10000</v>
      </c>
      <c r="J25" s="51"/>
      <c r="K25" s="51">
        <v>77100</v>
      </c>
      <c r="L25" s="51"/>
      <c r="M25" s="51"/>
      <c r="N25" s="51"/>
      <c r="O25" s="51"/>
      <c r="P25" s="51"/>
      <c r="Q25" s="51">
        <v>633100</v>
      </c>
    </row>
    <row r="26" spans="1:17" x14ac:dyDescent="0.25">
      <c r="A26" s="50" t="s">
        <v>23</v>
      </c>
      <c r="B26" s="51"/>
      <c r="C26" s="51"/>
      <c r="D26" s="51"/>
      <c r="E26" s="51"/>
      <c r="F26" s="51"/>
      <c r="G26" s="51"/>
      <c r="H26" s="51"/>
      <c r="I26" s="51">
        <v>20000</v>
      </c>
      <c r="J26" s="51"/>
      <c r="K26" s="51">
        <v>106600</v>
      </c>
      <c r="L26" s="51">
        <v>59900</v>
      </c>
      <c r="M26" s="51">
        <v>56300</v>
      </c>
      <c r="N26" s="51"/>
      <c r="O26" s="51"/>
      <c r="P26" s="51"/>
      <c r="Q26" s="51">
        <v>242800</v>
      </c>
    </row>
    <row r="27" spans="1:17" x14ac:dyDescent="0.25">
      <c r="A27" s="50" t="s">
        <v>19</v>
      </c>
      <c r="B27" s="51"/>
      <c r="C27" s="51"/>
      <c r="D27" s="51">
        <v>29000</v>
      </c>
      <c r="E27" s="51"/>
      <c r="F27" s="51"/>
      <c r="G27" s="51">
        <v>258000</v>
      </c>
      <c r="H27" s="51"/>
      <c r="I27" s="51">
        <v>5000</v>
      </c>
      <c r="J27" s="51"/>
      <c r="K27" s="51">
        <v>31100</v>
      </c>
      <c r="L27" s="51"/>
      <c r="M27" s="51"/>
      <c r="N27" s="51"/>
      <c r="O27" s="51"/>
      <c r="P27" s="51"/>
      <c r="Q27" s="51">
        <v>323100</v>
      </c>
    </row>
    <row r="28" spans="1:17" x14ac:dyDescent="0.25">
      <c r="A28" s="50" t="s">
        <v>10</v>
      </c>
      <c r="B28" s="51">
        <v>12650</v>
      </c>
      <c r="C28" s="51"/>
      <c r="D28" s="51"/>
      <c r="E28" s="51"/>
      <c r="F28" s="51">
        <v>28400</v>
      </c>
      <c r="G28" s="51">
        <v>325000</v>
      </c>
      <c r="H28" s="51"/>
      <c r="I28" s="51">
        <v>10000</v>
      </c>
      <c r="J28" s="51"/>
      <c r="K28" s="51">
        <v>32200</v>
      </c>
      <c r="L28" s="51"/>
      <c r="M28" s="51"/>
      <c r="N28" s="51"/>
      <c r="O28" s="51"/>
      <c r="P28" s="51"/>
      <c r="Q28" s="51">
        <v>408250</v>
      </c>
    </row>
    <row r="29" spans="1:17" x14ac:dyDescent="0.25">
      <c r="A29" s="37" t="s">
        <v>37</v>
      </c>
      <c r="B29" s="51">
        <v>12650</v>
      </c>
      <c r="C29" s="51">
        <v>3276000</v>
      </c>
      <c r="D29" s="51">
        <v>29000</v>
      </c>
      <c r="E29" s="51">
        <v>14000</v>
      </c>
      <c r="F29" s="51">
        <v>51100</v>
      </c>
      <c r="G29" s="51">
        <v>1629000</v>
      </c>
      <c r="H29" s="51">
        <v>496380</v>
      </c>
      <c r="I29" s="51">
        <v>193100</v>
      </c>
      <c r="J29" s="51">
        <v>1100</v>
      </c>
      <c r="K29" s="51">
        <v>1072800</v>
      </c>
      <c r="L29" s="51">
        <v>59900</v>
      </c>
      <c r="M29" s="51">
        <v>444900</v>
      </c>
      <c r="N29" s="51">
        <v>18500</v>
      </c>
      <c r="O29" s="51"/>
      <c r="P29" s="51">
        <v>96000</v>
      </c>
      <c r="Q29" s="51">
        <v>7394430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dimension ref="A1:J450"/>
  <sheetViews>
    <sheetView tabSelected="1" topLeftCell="A433" workbookViewId="0">
      <selection activeCell="E286" sqref="E286:E449"/>
    </sheetView>
  </sheetViews>
  <sheetFormatPr baseColWidth="10" defaultRowHeight="15" x14ac:dyDescent="0.25"/>
  <cols>
    <col min="2" max="2" width="65.42578125" customWidth="1"/>
    <col min="3" max="3" width="16.42578125" customWidth="1"/>
    <col min="4" max="4" width="14" customWidth="1"/>
    <col min="7" max="7" width="11.42578125" style="2"/>
  </cols>
  <sheetData>
    <row r="1" spans="1:10" x14ac:dyDescent="0.25">
      <c r="A1" s="14" t="s">
        <v>0</v>
      </c>
      <c r="B1" s="15" t="s">
        <v>1</v>
      </c>
      <c r="C1" s="15" t="s">
        <v>2</v>
      </c>
      <c r="D1" s="15" t="s">
        <v>3</v>
      </c>
      <c r="E1" s="16" t="s">
        <v>4</v>
      </c>
      <c r="F1" s="39" t="s">
        <v>40</v>
      </c>
      <c r="G1" s="40" t="s">
        <v>5</v>
      </c>
      <c r="H1" s="40" t="s">
        <v>6</v>
      </c>
      <c r="I1" s="41" t="s">
        <v>41</v>
      </c>
      <c r="J1" s="42" t="s">
        <v>42</v>
      </c>
    </row>
    <row r="2" spans="1:10" hidden="1" x14ac:dyDescent="0.25">
      <c r="A2" s="6">
        <v>43101</v>
      </c>
      <c r="B2" s="7" t="s">
        <v>319</v>
      </c>
      <c r="C2" s="20" t="s">
        <v>26</v>
      </c>
      <c r="D2" s="9" t="s">
        <v>38</v>
      </c>
      <c r="E2" s="8">
        <v>5250</v>
      </c>
      <c r="F2" s="43">
        <f>+E2/J2</f>
        <v>9.4331147246428895</v>
      </c>
      <c r="G2" s="21" t="s">
        <v>320</v>
      </c>
      <c r="H2" s="22" t="s">
        <v>39</v>
      </c>
      <c r="I2" s="23" t="s">
        <v>8</v>
      </c>
      <c r="J2" s="46">
        <v>556.54999999999995</v>
      </c>
    </row>
    <row r="3" spans="1:10" s="53" customFormat="1" hidden="1" x14ac:dyDescent="0.25">
      <c r="A3" s="6">
        <v>43101</v>
      </c>
      <c r="B3" s="11" t="s">
        <v>594</v>
      </c>
      <c r="C3" s="11" t="s">
        <v>26</v>
      </c>
      <c r="D3" s="11" t="s">
        <v>13</v>
      </c>
      <c r="E3" s="52">
        <v>-41000</v>
      </c>
      <c r="F3" s="43">
        <f>+E3/J3</f>
        <v>-75.08057427483152</v>
      </c>
      <c r="G3" s="21" t="s">
        <v>595</v>
      </c>
      <c r="H3" s="22" t="s">
        <v>11</v>
      </c>
      <c r="I3" s="23" t="s">
        <v>8</v>
      </c>
      <c r="J3" s="46">
        <v>546.08000000000004</v>
      </c>
    </row>
    <row r="4" spans="1:10" hidden="1" x14ac:dyDescent="0.25">
      <c r="A4" s="6">
        <v>43101</v>
      </c>
      <c r="B4" s="7" t="s">
        <v>319</v>
      </c>
      <c r="C4" s="20" t="s">
        <v>26</v>
      </c>
      <c r="D4" s="9" t="s">
        <v>38</v>
      </c>
      <c r="E4" s="8">
        <v>1250</v>
      </c>
      <c r="F4" s="43">
        <f t="shared" ref="F4:F66" si="0">+E4/J4</f>
        <v>2.2459796963435452</v>
      </c>
      <c r="G4" s="21" t="s">
        <v>320</v>
      </c>
      <c r="H4" s="22" t="s">
        <v>39</v>
      </c>
      <c r="I4" s="23" t="s">
        <v>8</v>
      </c>
      <c r="J4" s="46">
        <v>556.54999999999995</v>
      </c>
    </row>
    <row r="5" spans="1:10" hidden="1" x14ac:dyDescent="0.25">
      <c r="A5" s="6">
        <v>43101</v>
      </c>
      <c r="B5" s="7" t="s">
        <v>319</v>
      </c>
      <c r="C5" s="20" t="s">
        <v>26</v>
      </c>
      <c r="D5" s="9" t="s">
        <v>38</v>
      </c>
      <c r="E5" s="8">
        <v>4500</v>
      </c>
      <c r="F5" s="43">
        <f t="shared" si="0"/>
        <v>8.0855269068367637</v>
      </c>
      <c r="G5" s="21" t="s">
        <v>320</v>
      </c>
      <c r="H5" s="22" t="s">
        <v>39</v>
      </c>
      <c r="I5" s="23" t="s">
        <v>8</v>
      </c>
      <c r="J5" s="46">
        <v>556.54999999999995</v>
      </c>
    </row>
    <row r="6" spans="1:10" hidden="1" x14ac:dyDescent="0.25">
      <c r="A6" s="6">
        <v>43101</v>
      </c>
      <c r="B6" s="7" t="s">
        <v>319</v>
      </c>
      <c r="C6" s="20" t="s">
        <v>26</v>
      </c>
      <c r="D6" s="9" t="s">
        <v>38</v>
      </c>
      <c r="E6" s="8">
        <v>5000</v>
      </c>
      <c r="F6" s="43">
        <f t="shared" si="0"/>
        <v>8.9839187853741809</v>
      </c>
      <c r="G6" s="21" t="s">
        <v>320</v>
      </c>
      <c r="H6" s="22" t="s">
        <v>39</v>
      </c>
      <c r="I6" s="23" t="s">
        <v>8</v>
      </c>
      <c r="J6" s="46">
        <v>556.54999999999995</v>
      </c>
    </row>
    <row r="7" spans="1:10" hidden="1" x14ac:dyDescent="0.25">
      <c r="A7" s="6">
        <v>43103</v>
      </c>
      <c r="B7" s="7" t="s">
        <v>319</v>
      </c>
      <c r="C7" s="20" t="s">
        <v>26</v>
      </c>
      <c r="D7" s="9" t="s">
        <v>38</v>
      </c>
      <c r="E7" s="8">
        <v>850</v>
      </c>
      <c r="F7" s="43">
        <f t="shared" si="0"/>
        <v>1.5272661935136107</v>
      </c>
      <c r="G7" s="21" t="s">
        <v>320</v>
      </c>
      <c r="H7" s="22" t="s">
        <v>39</v>
      </c>
      <c r="I7" s="23" t="s">
        <v>8</v>
      </c>
      <c r="J7" s="46">
        <v>556.54999999999995</v>
      </c>
    </row>
    <row r="8" spans="1:10" hidden="1" x14ac:dyDescent="0.25">
      <c r="A8" s="6">
        <v>43101</v>
      </c>
      <c r="B8" s="7" t="s">
        <v>321</v>
      </c>
      <c r="C8" s="20" t="s">
        <v>12</v>
      </c>
      <c r="D8" s="9" t="s">
        <v>19</v>
      </c>
      <c r="E8" s="8">
        <v>4000</v>
      </c>
      <c r="F8" s="43">
        <f t="shared" si="0"/>
        <v>7.1871350282993447</v>
      </c>
      <c r="G8" s="21" t="s">
        <v>20</v>
      </c>
      <c r="H8" s="22" t="s">
        <v>39</v>
      </c>
      <c r="I8" s="23" t="s">
        <v>8</v>
      </c>
      <c r="J8" s="46">
        <v>556.54999999999995</v>
      </c>
    </row>
    <row r="9" spans="1:10" hidden="1" x14ac:dyDescent="0.25">
      <c r="A9" s="6">
        <v>43102</v>
      </c>
      <c r="B9" s="7" t="s">
        <v>322</v>
      </c>
      <c r="C9" s="20" t="s">
        <v>12</v>
      </c>
      <c r="D9" s="9" t="s">
        <v>19</v>
      </c>
      <c r="E9" s="8">
        <v>4000</v>
      </c>
      <c r="F9" s="43">
        <f t="shared" si="0"/>
        <v>7.1871350282993447</v>
      </c>
      <c r="G9" s="21" t="s">
        <v>20</v>
      </c>
      <c r="H9" s="22" t="s">
        <v>39</v>
      </c>
      <c r="I9" s="23" t="s">
        <v>8</v>
      </c>
      <c r="J9" s="46">
        <v>556.54999999999995</v>
      </c>
    </row>
    <row r="10" spans="1:10" hidden="1" x14ac:dyDescent="0.25">
      <c r="A10" s="6">
        <v>43102</v>
      </c>
      <c r="B10" s="7" t="s">
        <v>323</v>
      </c>
      <c r="C10" s="20" t="s">
        <v>12</v>
      </c>
      <c r="D10" s="9" t="s">
        <v>15</v>
      </c>
      <c r="E10" s="8">
        <v>21500</v>
      </c>
      <c r="F10" s="43">
        <f t="shared" si="0"/>
        <v>38.630850777108975</v>
      </c>
      <c r="G10" s="21" t="s">
        <v>16</v>
      </c>
      <c r="H10" s="22" t="s">
        <v>39</v>
      </c>
      <c r="I10" s="23" t="s">
        <v>8</v>
      </c>
      <c r="J10" s="46">
        <v>556.54999999999995</v>
      </c>
    </row>
    <row r="11" spans="1:10" hidden="1" x14ac:dyDescent="0.25">
      <c r="A11" s="6">
        <v>43103</v>
      </c>
      <c r="B11" s="7" t="s">
        <v>324</v>
      </c>
      <c r="C11" s="20" t="s">
        <v>12</v>
      </c>
      <c r="D11" s="9" t="s">
        <v>19</v>
      </c>
      <c r="E11" s="8">
        <v>4000</v>
      </c>
      <c r="F11" s="43">
        <f t="shared" si="0"/>
        <v>7.1871350282993447</v>
      </c>
      <c r="G11" s="21" t="s">
        <v>20</v>
      </c>
      <c r="H11" s="22" t="s">
        <v>39</v>
      </c>
      <c r="I11" s="23" t="s">
        <v>8</v>
      </c>
      <c r="J11" s="46">
        <v>556.54999999999995</v>
      </c>
    </row>
    <row r="12" spans="1:10" hidden="1" x14ac:dyDescent="0.25">
      <c r="A12" s="6">
        <v>43104</v>
      </c>
      <c r="B12" s="7" t="s">
        <v>325</v>
      </c>
      <c r="C12" s="9" t="s">
        <v>12</v>
      </c>
      <c r="D12" s="9" t="s">
        <v>15</v>
      </c>
      <c r="E12" s="8">
        <v>12000</v>
      </c>
      <c r="F12" s="43">
        <f t="shared" si="0"/>
        <v>21.561405084898034</v>
      </c>
      <c r="G12" s="21" t="s">
        <v>17</v>
      </c>
      <c r="H12" s="22" t="s">
        <v>39</v>
      </c>
      <c r="I12" s="23" t="s">
        <v>8</v>
      </c>
      <c r="J12" s="46">
        <v>556.54999999999995</v>
      </c>
    </row>
    <row r="13" spans="1:10" hidden="1" x14ac:dyDescent="0.25">
      <c r="A13" s="6">
        <v>43104</v>
      </c>
      <c r="B13" s="7" t="s">
        <v>326</v>
      </c>
      <c r="C13" s="20" t="s">
        <v>35</v>
      </c>
      <c r="D13" s="9" t="s">
        <v>15</v>
      </c>
      <c r="E13" s="8">
        <v>80000</v>
      </c>
      <c r="F13" s="43">
        <f t="shared" si="0"/>
        <v>143.74270056598689</v>
      </c>
      <c r="G13" s="21" t="s">
        <v>17</v>
      </c>
      <c r="H13" s="22" t="s">
        <v>39</v>
      </c>
      <c r="I13" s="23" t="s">
        <v>8</v>
      </c>
      <c r="J13" s="46">
        <v>556.54999999999995</v>
      </c>
    </row>
    <row r="14" spans="1:10" hidden="1" x14ac:dyDescent="0.25">
      <c r="A14" s="6">
        <v>43104</v>
      </c>
      <c r="B14" s="7" t="s">
        <v>327</v>
      </c>
      <c r="C14" s="20" t="s">
        <v>9</v>
      </c>
      <c r="D14" s="9" t="s">
        <v>10</v>
      </c>
      <c r="E14" s="8">
        <v>5500</v>
      </c>
      <c r="F14" s="43">
        <f t="shared" si="0"/>
        <v>9.8823106639115998</v>
      </c>
      <c r="G14" s="21" t="s">
        <v>24</v>
      </c>
      <c r="H14" s="22" t="s">
        <v>39</v>
      </c>
      <c r="I14" s="23" t="s">
        <v>8</v>
      </c>
      <c r="J14" s="46">
        <v>556.54999999999995</v>
      </c>
    </row>
    <row r="15" spans="1:10" hidden="1" x14ac:dyDescent="0.25">
      <c r="A15" s="6">
        <v>43104</v>
      </c>
      <c r="B15" s="7" t="s">
        <v>328</v>
      </c>
      <c r="C15" s="20" t="s">
        <v>12</v>
      </c>
      <c r="D15" s="9" t="s">
        <v>23</v>
      </c>
      <c r="E15" s="8">
        <v>500</v>
      </c>
      <c r="F15" s="43">
        <f t="shared" si="0"/>
        <v>0.89839187853741809</v>
      </c>
      <c r="G15" s="21" t="s">
        <v>24</v>
      </c>
      <c r="H15" s="22" t="s">
        <v>39</v>
      </c>
      <c r="I15" s="23" t="s">
        <v>8</v>
      </c>
      <c r="J15" s="46">
        <v>556.54999999999995</v>
      </c>
    </row>
    <row r="16" spans="1:10" hidden="1" x14ac:dyDescent="0.25">
      <c r="A16" s="6">
        <v>43104</v>
      </c>
      <c r="B16" s="7" t="s">
        <v>329</v>
      </c>
      <c r="C16" s="20" t="s">
        <v>12</v>
      </c>
      <c r="D16" s="9" t="s">
        <v>15</v>
      </c>
      <c r="E16" s="8">
        <v>4000</v>
      </c>
      <c r="F16" s="43">
        <f t="shared" si="0"/>
        <v>7.1871350282993447</v>
      </c>
      <c r="G16" s="21" t="s">
        <v>17</v>
      </c>
      <c r="H16" s="22" t="s">
        <v>39</v>
      </c>
      <c r="I16" s="23" t="s">
        <v>8</v>
      </c>
      <c r="J16" s="46">
        <v>556.54999999999995</v>
      </c>
    </row>
    <row r="17" spans="1:10" hidden="1" x14ac:dyDescent="0.25">
      <c r="A17" s="6">
        <v>43104</v>
      </c>
      <c r="B17" s="7" t="s">
        <v>330</v>
      </c>
      <c r="C17" s="20" t="s">
        <v>21</v>
      </c>
      <c r="D17" s="9" t="s">
        <v>19</v>
      </c>
      <c r="E17" s="8">
        <v>10000</v>
      </c>
      <c r="F17" s="43">
        <f t="shared" si="0"/>
        <v>17.967837570748362</v>
      </c>
      <c r="G17" s="21" t="s">
        <v>20</v>
      </c>
      <c r="H17" s="22" t="s">
        <v>39</v>
      </c>
      <c r="I17" s="23" t="s">
        <v>8</v>
      </c>
      <c r="J17" s="46">
        <v>556.54999999999995</v>
      </c>
    </row>
    <row r="18" spans="1:10" hidden="1" x14ac:dyDescent="0.25">
      <c r="A18" s="6">
        <v>43104</v>
      </c>
      <c r="B18" s="7" t="s">
        <v>331</v>
      </c>
      <c r="C18" s="20" t="s">
        <v>14</v>
      </c>
      <c r="D18" s="9" t="s">
        <v>19</v>
      </c>
      <c r="E18" s="8">
        <v>5000</v>
      </c>
      <c r="F18" s="43">
        <f t="shared" si="0"/>
        <v>8.9839187853741809</v>
      </c>
      <c r="G18" s="21" t="s">
        <v>20</v>
      </c>
      <c r="H18" s="22" t="s">
        <v>39</v>
      </c>
      <c r="I18" s="23" t="s">
        <v>8</v>
      </c>
      <c r="J18" s="46">
        <v>556.54999999999995</v>
      </c>
    </row>
    <row r="19" spans="1:10" hidden="1" x14ac:dyDescent="0.25">
      <c r="A19" s="6">
        <v>43104</v>
      </c>
      <c r="B19" s="7" t="s">
        <v>332</v>
      </c>
      <c r="C19" s="24" t="s">
        <v>26</v>
      </c>
      <c r="D19" s="7" t="s">
        <v>38</v>
      </c>
      <c r="E19" s="8">
        <v>1200</v>
      </c>
      <c r="F19" s="43">
        <f t="shared" si="0"/>
        <v>2.1561405084898033</v>
      </c>
      <c r="G19" s="4" t="s">
        <v>320</v>
      </c>
      <c r="H19" s="22" t="s">
        <v>39</v>
      </c>
      <c r="I19" s="23" t="s">
        <v>8</v>
      </c>
      <c r="J19" s="46">
        <v>556.54999999999995</v>
      </c>
    </row>
    <row r="20" spans="1:10" hidden="1" x14ac:dyDescent="0.25">
      <c r="A20" s="6">
        <v>43104</v>
      </c>
      <c r="B20" s="7" t="s">
        <v>333</v>
      </c>
      <c r="C20" s="24" t="s">
        <v>26</v>
      </c>
      <c r="D20" s="7" t="s">
        <v>38</v>
      </c>
      <c r="E20" s="8">
        <v>4000</v>
      </c>
      <c r="F20" s="43">
        <f t="shared" si="0"/>
        <v>7.1871350282993447</v>
      </c>
      <c r="G20" s="21" t="s">
        <v>320</v>
      </c>
      <c r="H20" s="22" t="s">
        <v>39</v>
      </c>
      <c r="I20" s="23" t="s">
        <v>8</v>
      </c>
      <c r="J20" s="46">
        <v>556.54999999999995</v>
      </c>
    </row>
    <row r="21" spans="1:10" hidden="1" x14ac:dyDescent="0.25">
      <c r="A21" s="6">
        <v>43104</v>
      </c>
      <c r="B21" s="7" t="s">
        <v>334</v>
      </c>
      <c r="C21" s="24" t="s">
        <v>26</v>
      </c>
      <c r="D21" s="7" t="s">
        <v>38</v>
      </c>
      <c r="E21" s="8">
        <v>400</v>
      </c>
      <c r="F21" s="43">
        <f t="shared" si="0"/>
        <v>0.71871350282993451</v>
      </c>
      <c r="G21" s="21" t="s">
        <v>320</v>
      </c>
      <c r="H21" s="22" t="s">
        <v>39</v>
      </c>
      <c r="I21" s="23" t="s">
        <v>8</v>
      </c>
      <c r="J21" s="46">
        <v>556.54999999999995</v>
      </c>
    </row>
    <row r="22" spans="1:10" hidden="1" x14ac:dyDescent="0.25">
      <c r="A22" s="6">
        <v>43104</v>
      </c>
      <c r="B22" s="7" t="s">
        <v>335</v>
      </c>
      <c r="C22" s="24" t="s">
        <v>26</v>
      </c>
      <c r="D22" s="7" t="s">
        <v>38</v>
      </c>
      <c r="E22" s="8">
        <v>10000</v>
      </c>
      <c r="F22" s="43">
        <f t="shared" si="0"/>
        <v>17.967837570748362</v>
      </c>
      <c r="G22" s="21" t="s">
        <v>320</v>
      </c>
      <c r="H22" s="22" t="s">
        <v>39</v>
      </c>
      <c r="I22" s="23" t="s">
        <v>8</v>
      </c>
      <c r="J22" s="46">
        <v>556.54999999999995</v>
      </c>
    </row>
    <row r="23" spans="1:10" hidden="1" x14ac:dyDescent="0.25">
      <c r="A23" s="6">
        <v>43104</v>
      </c>
      <c r="B23" s="9" t="s">
        <v>336</v>
      </c>
      <c r="C23" s="24" t="s">
        <v>12</v>
      </c>
      <c r="D23" s="7" t="s">
        <v>38</v>
      </c>
      <c r="E23" s="8">
        <v>3000</v>
      </c>
      <c r="F23" s="43">
        <f t="shared" si="0"/>
        <v>5.3903512712245085</v>
      </c>
      <c r="G23" s="21" t="s">
        <v>320</v>
      </c>
      <c r="H23" s="22" t="s">
        <v>39</v>
      </c>
      <c r="I23" s="23" t="s">
        <v>8</v>
      </c>
      <c r="J23" s="46">
        <v>556.54999999999995</v>
      </c>
    </row>
    <row r="24" spans="1:10" hidden="1" x14ac:dyDescent="0.25">
      <c r="A24" s="6">
        <v>43104</v>
      </c>
      <c r="B24" s="9" t="s">
        <v>337</v>
      </c>
      <c r="C24" s="24" t="s">
        <v>12</v>
      </c>
      <c r="D24" s="7" t="s">
        <v>38</v>
      </c>
      <c r="E24" s="8">
        <v>4000</v>
      </c>
      <c r="F24" s="43">
        <f t="shared" si="0"/>
        <v>7.1871350282993447</v>
      </c>
      <c r="G24" s="21" t="s">
        <v>320</v>
      </c>
      <c r="H24" s="22" t="s">
        <v>39</v>
      </c>
      <c r="I24" s="23" t="s">
        <v>8</v>
      </c>
      <c r="J24" s="46">
        <v>556.54999999999995</v>
      </c>
    </row>
    <row r="25" spans="1:10" hidden="1" x14ac:dyDescent="0.25">
      <c r="A25" s="6">
        <v>43104</v>
      </c>
      <c r="B25" s="9" t="s">
        <v>338</v>
      </c>
      <c r="C25" s="24" t="s">
        <v>14</v>
      </c>
      <c r="D25" s="7" t="s">
        <v>38</v>
      </c>
      <c r="E25" s="8">
        <v>5000</v>
      </c>
      <c r="F25" s="43">
        <f t="shared" si="0"/>
        <v>8.9839187853741809</v>
      </c>
      <c r="G25" s="21" t="s">
        <v>320</v>
      </c>
      <c r="H25" s="22" t="s">
        <v>39</v>
      </c>
      <c r="I25" s="23" t="s">
        <v>8</v>
      </c>
      <c r="J25" s="46">
        <v>556.54999999999995</v>
      </c>
    </row>
    <row r="26" spans="1:10" hidden="1" x14ac:dyDescent="0.25">
      <c r="A26" s="6">
        <v>43104</v>
      </c>
      <c r="B26" s="9" t="s">
        <v>339</v>
      </c>
      <c r="C26" s="20" t="s">
        <v>14</v>
      </c>
      <c r="D26" s="9" t="s">
        <v>38</v>
      </c>
      <c r="E26" s="38">
        <v>2000</v>
      </c>
      <c r="F26" s="43">
        <f t="shared" si="0"/>
        <v>3.5935675141496723</v>
      </c>
      <c r="G26" s="21" t="s">
        <v>320</v>
      </c>
      <c r="H26" s="22" t="s">
        <v>39</v>
      </c>
      <c r="I26" s="23" t="s">
        <v>8</v>
      </c>
      <c r="J26" s="46">
        <v>556.54999999999995</v>
      </c>
    </row>
    <row r="27" spans="1:10" hidden="1" x14ac:dyDescent="0.25">
      <c r="A27" s="6">
        <v>43104</v>
      </c>
      <c r="B27" s="9" t="s">
        <v>340</v>
      </c>
      <c r="C27" s="20" t="s">
        <v>26</v>
      </c>
      <c r="D27" s="9" t="s">
        <v>38</v>
      </c>
      <c r="E27" s="38">
        <v>1200</v>
      </c>
      <c r="F27" s="43">
        <f t="shared" si="0"/>
        <v>2.1561405084898033</v>
      </c>
      <c r="G27" s="21" t="s">
        <v>320</v>
      </c>
      <c r="H27" s="22" t="s">
        <v>39</v>
      </c>
      <c r="I27" s="23" t="s">
        <v>8</v>
      </c>
      <c r="J27" s="46">
        <v>556.54999999999995</v>
      </c>
    </row>
    <row r="28" spans="1:10" hidden="1" x14ac:dyDescent="0.25">
      <c r="A28" s="6">
        <v>43104</v>
      </c>
      <c r="B28" s="9" t="s">
        <v>340</v>
      </c>
      <c r="C28" s="20" t="s">
        <v>26</v>
      </c>
      <c r="D28" s="9" t="s">
        <v>38</v>
      </c>
      <c r="E28" s="38">
        <v>5000</v>
      </c>
      <c r="F28" s="43">
        <f t="shared" si="0"/>
        <v>8.9839187853741809</v>
      </c>
      <c r="G28" s="21" t="s">
        <v>320</v>
      </c>
      <c r="H28" s="22" t="s">
        <v>39</v>
      </c>
      <c r="I28" s="23" t="s">
        <v>8</v>
      </c>
      <c r="J28" s="46">
        <v>556.54999999999995</v>
      </c>
    </row>
    <row r="29" spans="1:10" hidden="1" x14ac:dyDescent="0.25">
      <c r="A29" s="6">
        <v>43104</v>
      </c>
      <c r="B29" s="9" t="s">
        <v>341</v>
      </c>
      <c r="C29" s="20" t="s">
        <v>26</v>
      </c>
      <c r="D29" s="9" t="s">
        <v>38</v>
      </c>
      <c r="E29" s="38">
        <v>400</v>
      </c>
      <c r="F29" s="43">
        <f t="shared" si="0"/>
        <v>0.71871350282993451</v>
      </c>
      <c r="G29" s="21" t="s">
        <v>320</v>
      </c>
      <c r="H29" s="22" t="s">
        <v>39</v>
      </c>
      <c r="I29" s="23" t="s">
        <v>8</v>
      </c>
      <c r="J29" s="46">
        <v>556.54999999999995</v>
      </c>
    </row>
    <row r="30" spans="1:10" hidden="1" x14ac:dyDescent="0.25">
      <c r="A30" s="6">
        <v>43104</v>
      </c>
      <c r="B30" s="9" t="s">
        <v>342</v>
      </c>
      <c r="C30" s="20" t="s">
        <v>26</v>
      </c>
      <c r="D30" s="9" t="s">
        <v>38</v>
      </c>
      <c r="E30" s="38">
        <v>4000</v>
      </c>
      <c r="F30" s="43">
        <f t="shared" si="0"/>
        <v>7.1871350282993447</v>
      </c>
      <c r="G30" s="21" t="s">
        <v>320</v>
      </c>
      <c r="H30" s="22" t="s">
        <v>39</v>
      </c>
      <c r="I30" s="23" t="s">
        <v>8</v>
      </c>
      <c r="J30" s="46">
        <v>556.54999999999995</v>
      </c>
    </row>
    <row r="31" spans="1:10" hidden="1" x14ac:dyDescent="0.25">
      <c r="A31" s="6">
        <v>43104</v>
      </c>
      <c r="B31" s="9" t="s">
        <v>343</v>
      </c>
      <c r="C31" s="20" t="s">
        <v>14</v>
      </c>
      <c r="D31" s="9" t="s">
        <v>38</v>
      </c>
      <c r="E31" s="8">
        <v>5000</v>
      </c>
      <c r="F31" s="43">
        <f t="shared" si="0"/>
        <v>8.9839187853741809</v>
      </c>
      <c r="G31" s="21" t="s">
        <v>320</v>
      </c>
      <c r="H31" s="22" t="s">
        <v>39</v>
      </c>
      <c r="I31" s="23" t="s">
        <v>8</v>
      </c>
      <c r="J31" s="46">
        <v>556.54999999999995</v>
      </c>
    </row>
    <row r="32" spans="1:10" hidden="1" x14ac:dyDescent="0.25">
      <c r="A32" s="6">
        <v>43104</v>
      </c>
      <c r="B32" s="9" t="s">
        <v>344</v>
      </c>
      <c r="C32" s="20" t="s">
        <v>12</v>
      </c>
      <c r="D32" s="9" t="s">
        <v>38</v>
      </c>
      <c r="E32" s="8">
        <v>4000</v>
      </c>
      <c r="F32" s="43">
        <f t="shared" si="0"/>
        <v>7.1871350282993447</v>
      </c>
      <c r="G32" s="21" t="s">
        <v>320</v>
      </c>
      <c r="H32" s="22" t="s">
        <v>39</v>
      </c>
      <c r="I32" s="23" t="s">
        <v>8</v>
      </c>
      <c r="J32" s="46">
        <v>556.54999999999995</v>
      </c>
    </row>
    <row r="33" spans="1:10" hidden="1" x14ac:dyDescent="0.25">
      <c r="A33" s="6">
        <v>43104</v>
      </c>
      <c r="B33" s="7" t="s">
        <v>345</v>
      </c>
      <c r="C33" s="24" t="s">
        <v>12</v>
      </c>
      <c r="D33" s="7" t="s">
        <v>19</v>
      </c>
      <c r="E33" s="8">
        <v>4000</v>
      </c>
      <c r="F33" s="43">
        <f t="shared" si="0"/>
        <v>7.1871350282993447</v>
      </c>
      <c r="G33" s="21" t="s">
        <v>20</v>
      </c>
      <c r="H33" s="22" t="s">
        <v>39</v>
      </c>
      <c r="I33" s="23" t="s">
        <v>8</v>
      </c>
      <c r="J33" s="46">
        <v>556.54999999999995</v>
      </c>
    </row>
    <row r="34" spans="1:10" hidden="1" x14ac:dyDescent="0.25">
      <c r="A34" s="6">
        <v>43105</v>
      </c>
      <c r="B34" s="7" t="s">
        <v>345</v>
      </c>
      <c r="C34" s="24" t="s">
        <v>12</v>
      </c>
      <c r="D34" s="7" t="s">
        <v>19</v>
      </c>
      <c r="E34" s="8">
        <v>4000</v>
      </c>
      <c r="F34" s="43">
        <f t="shared" si="0"/>
        <v>7.1871350282993447</v>
      </c>
      <c r="G34" s="21" t="s">
        <v>20</v>
      </c>
      <c r="H34" s="22" t="s">
        <v>39</v>
      </c>
      <c r="I34" s="23" t="s">
        <v>8</v>
      </c>
      <c r="J34" s="46">
        <v>556.54999999999995</v>
      </c>
    </row>
    <row r="35" spans="1:10" hidden="1" x14ac:dyDescent="0.25">
      <c r="A35" s="6">
        <v>43106</v>
      </c>
      <c r="B35" s="7" t="s">
        <v>346</v>
      </c>
      <c r="C35" s="24" t="s">
        <v>12</v>
      </c>
      <c r="D35" s="7" t="s">
        <v>19</v>
      </c>
      <c r="E35" s="8">
        <v>8000</v>
      </c>
      <c r="F35" s="43">
        <f t="shared" si="0"/>
        <v>14.374270056598689</v>
      </c>
      <c r="G35" s="21" t="s">
        <v>20</v>
      </c>
      <c r="H35" s="22" t="s">
        <v>39</v>
      </c>
      <c r="I35" s="23" t="s">
        <v>8</v>
      </c>
      <c r="J35" s="46">
        <v>556.54999999999995</v>
      </c>
    </row>
    <row r="36" spans="1:10" hidden="1" x14ac:dyDescent="0.25">
      <c r="A36" s="6">
        <v>43106</v>
      </c>
      <c r="B36" s="7" t="s">
        <v>347</v>
      </c>
      <c r="C36" s="24" t="s">
        <v>12</v>
      </c>
      <c r="D36" s="7" t="s">
        <v>19</v>
      </c>
      <c r="E36" s="8">
        <v>4000</v>
      </c>
      <c r="F36" s="43">
        <f t="shared" si="0"/>
        <v>7.1871350282993447</v>
      </c>
      <c r="G36" s="21" t="s">
        <v>20</v>
      </c>
      <c r="H36" s="22" t="s">
        <v>39</v>
      </c>
      <c r="I36" s="23" t="s">
        <v>8</v>
      </c>
      <c r="J36" s="46">
        <v>556.54999999999995</v>
      </c>
    </row>
    <row r="37" spans="1:10" hidden="1" x14ac:dyDescent="0.25">
      <c r="A37" s="6">
        <v>43107</v>
      </c>
      <c r="B37" s="7" t="s">
        <v>346</v>
      </c>
      <c r="C37" s="20" t="s">
        <v>12</v>
      </c>
      <c r="D37" s="9" t="s">
        <v>19</v>
      </c>
      <c r="E37" s="8">
        <v>8000</v>
      </c>
      <c r="F37" s="43">
        <f t="shared" si="0"/>
        <v>14.374270056598689</v>
      </c>
      <c r="G37" s="21" t="s">
        <v>20</v>
      </c>
      <c r="H37" s="22" t="s">
        <v>39</v>
      </c>
      <c r="I37" s="23" t="s">
        <v>8</v>
      </c>
      <c r="J37" s="46">
        <v>556.54999999999995</v>
      </c>
    </row>
    <row r="38" spans="1:10" hidden="1" x14ac:dyDescent="0.25">
      <c r="A38" s="6">
        <v>43107</v>
      </c>
      <c r="B38" s="7" t="s">
        <v>345</v>
      </c>
      <c r="C38" s="20" t="s">
        <v>12</v>
      </c>
      <c r="D38" s="9" t="s">
        <v>15</v>
      </c>
      <c r="E38" s="8">
        <v>4000</v>
      </c>
      <c r="F38" s="43">
        <f t="shared" si="0"/>
        <v>7.1871350282993447</v>
      </c>
      <c r="G38" s="21" t="s">
        <v>20</v>
      </c>
      <c r="H38" s="22" t="s">
        <v>39</v>
      </c>
      <c r="I38" s="23" t="s">
        <v>8</v>
      </c>
      <c r="J38" s="46">
        <v>556.54999999999995</v>
      </c>
    </row>
    <row r="39" spans="1:10" hidden="1" x14ac:dyDescent="0.25">
      <c r="A39" s="6">
        <v>43108</v>
      </c>
      <c r="B39" s="7" t="s">
        <v>346</v>
      </c>
      <c r="C39" s="20" t="s">
        <v>12</v>
      </c>
      <c r="D39" s="9" t="s">
        <v>19</v>
      </c>
      <c r="E39" s="8">
        <v>8000</v>
      </c>
      <c r="F39" s="43">
        <f t="shared" si="0"/>
        <v>14.374270056598689</v>
      </c>
      <c r="G39" s="21" t="s">
        <v>20</v>
      </c>
      <c r="H39" s="22" t="s">
        <v>39</v>
      </c>
      <c r="I39" s="23" t="s">
        <v>8</v>
      </c>
      <c r="J39" s="46">
        <v>556.54999999999995</v>
      </c>
    </row>
    <row r="40" spans="1:10" hidden="1" x14ac:dyDescent="0.25">
      <c r="A40" s="6">
        <v>43108</v>
      </c>
      <c r="B40" s="7" t="s">
        <v>348</v>
      </c>
      <c r="C40" s="20" t="s">
        <v>9</v>
      </c>
      <c r="D40" s="9" t="s">
        <v>10</v>
      </c>
      <c r="E40" s="8">
        <v>5000</v>
      </c>
      <c r="F40" s="43">
        <f t="shared" si="0"/>
        <v>8.9839187853741809</v>
      </c>
      <c r="G40" s="21" t="s">
        <v>34</v>
      </c>
      <c r="H40" s="22" t="s">
        <v>39</v>
      </c>
      <c r="I40" s="23" t="s">
        <v>8</v>
      </c>
      <c r="J40" s="46">
        <v>556.54999999999995</v>
      </c>
    </row>
    <row r="41" spans="1:10" hidden="1" x14ac:dyDescent="0.25">
      <c r="A41" s="6">
        <v>43108</v>
      </c>
      <c r="B41" s="7" t="s">
        <v>349</v>
      </c>
      <c r="C41" s="20" t="s">
        <v>9</v>
      </c>
      <c r="D41" s="9" t="s">
        <v>10</v>
      </c>
      <c r="E41" s="8">
        <v>45000</v>
      </c>
      <c r="F41" s="43">
        <f t="shared" si="0"/>
        <v>80.855269068367633</v>
      </c>
      <c r="G41" s="21" t="s">
        <v>34</v>
      </c>
      <c r="H41" s="22" t="s">
        <v>39</v>
      </c>
      <c r="I41" s="23" t="s">
        <v>8</v>
      </c>
      <c r="J41" s="46">
        <v>556.54999999999995</v>
      </c>
    </row>
    <row r="42" spans="1:10" hidden="1" x14ac:dyDescent="0.25">
      <c r="A42" s="6">
        <v>43108</v>
      </c>
      <c r="B42" s="7" t="s">
        <v>350</v>
      </c>
      <c r="C42" s="20" t="s">
        <v>12</v>
      </c>
      <c r="D42" s="9" t="s">
        <v>10</v>
      </c>
      <c r="E42" s="8">
        <v>3100</v>
      </c>
      <c r="F42" s="43">
        <f t="shared" si="0"/>
        <v>5.5700296469319923</v>
      </c>
      <c r="G42" s="21" t="s">
        <v>34</v>
      </c>
      <c r="H42" s="22" t="s">
        <v>39</v>
      </c>
      <c r="I42" s="23" t="s">
        <v>8</v>
      </c>
      <c r="J42" s="46">
        <v>556.54999999999995</v>
      </c>
    </row>
    <row r="43" spans="1:10" hidden="1" x14ac:dyDescent="0.25">
      <c r="A43" s="6">
        <v>43108</v>
      </c>
      <c r="B43" s="7" t="s">
        <v>351</v>
      </c>
      <c r="C43" s="20" t="s">
        <v>12</v>
      </c>
      <c r="D43" s="9" t="s">
        <v>13</v>
      </c>
      <c r="E43" s="8">
        <v>16000</v>
      </c>
      <c r="F43" s="43">
        <f t="shared" si="0"/>
        <v>28.748540113197379</v>
      </c>
      <c r="G43" s="21" t="s">
        <v>25</v>
      </c>
      <c r="H43" s="22" t="s">
        <v>39</v>
      </c>
      <c r="I43" s="23" t="s">
        <v>8</v>
      </c>
      <c r="J43" s="46">
        <v>556.54999999999995</v>
      </c>
    </row>
    <row r="44" spans="1:10" hidden="1" x14ac:dyDescent="0.25">
      <c r="A44" s="6">
        <v>43108</v>
      </c>
      <c r="B44" s="7" t="s">
        <v>352</v>
      </c>
      <c r="C44" s="20" t="s">
        <v>12</v>
      </c>
      <c r="D44" s="9" t="s">
        <v>10</v>
      </c>
      <c r="E44" s="8">
        <v>12500</v>
      </c>
      <c r="F44" s="43">
        <f t="shared" si="0"/>
        <v>22.459796963435451</v>
      </c>
      <c r="G44" s="21" t="s">
        <v>34</v>
      </c>
      <c r="H44" s="22" t="s">
        <v>39</v>
      </c>
      <c r="I44" s="23" t="s">
        <v>8</v>
      </c>
      <c r="J44" s="46">
        <v>556.54999999999995</v>
      </c>
    </row>
    <row r="45" spans="1:10" hidden="1" x14ac:dyDescent="0.25">
      <c r="A45" s="6">
        <v>43109</v>
      </c>
      <c r="B45" s="7" t="s">
        <v>346</v>
      </c>
      <c r="C45" s="20" t="s">
        <v>12</v>
      </c>
      <c r="D45" s="9" t="s">
        <v>19</v>
      </c>
      <c r="E45" s="8">
        <v>8000</v>
      </c>
      <c r="F45" s="43">
        <f t="shared" si="0"/>
        <v>14.374270056598689</v>
      </c>
      <c r="G45" s="21" t="s">
        <v>20</v>
      </c>
      <c r="H45" s="22" t="s">
        <v>39</v>
      </c>
      <c r="I45" s="23" t="s">
        <v>8</v>
      </c>
      <c r="J45" s="46">
        <v>556.54999999999995</v>
      </c>
    </row>
    <row r="46" spans="1:10" hidden="1" x14ac:dyDescent="0.25">
      <c r="A46" s="6">
        <v>43109</v>
      </c>
      <c r="B46" s="7" t="s">
        <v>353</v>
      </c>
      <c r="C46" s="20" t="s">
        <v>14</v>
      </c>
      <c r="D46" s="9" t="s">
        <v>23</v>
      </c>
      <c r="E46" s="8">
        <v>10000</v>
      </c>
      <c r="F46" s="43">
        <f t="shared" si="0"/>
        <v>17.967837570748362</v>
      </c>
      <c r="G46" s="21" t="s">
        <v>24</v>
      </c>
      <c r="H46" s="22" t="s">
        <v>39</v>
      </c>
      <c r="I46" s="23" t="s">
        <v>8</v>
      </c>
      <c r="J46" s="46">
        <v>556.54999999999995</v>
      </c>
    </row>
    <row r="47" spans="1:10" hidden="1" x14ac:dyDescent="0.25">
      <c r="A47" s="6">
        <v>43109</v>
      </c>
      <c r="B47" s="7" t="s">
        <v>354</v>
      </c>
      <c r="C47" s="20" t="s">
        <v>14</v>
      </c>
      <c r="D47" s="9" t="s">
        <v>10</v>
      </c>
      <c r="E47" s="8">
        <v>5000</v>
      </c>
      <c r="F47" s="43">
        <f t="shared" si="0"/>
        <v>8.9839187853741809</v>
      </c>
      <c r="G47" s="21" t="s">
        <v>34</v>
      </c>
      <c r="H47" s="22" t="s">
        <v>39</v>
      </c>
      <c r="I47" s="23" t="s">
        <v>8</v>
      </c>
      <c r="J47" s="46">
        <v>556.54999999999995</v>
      </c>
    </row>
    <row r="48" spans="1:10" hidden="1" x14ac:dyDescent="0.25">
      <c r="A48" s="6">
        <v>43109</v>
      </c>
      <c r="B48" s="7" t="s">
        <v>355</v>
      </c>
      <c r="C48" s="20" t="s">
        <v>14</v>
      </c>
      <c r="D48" s="9" t="s">
        <v>15</v>
      </c>
      <c r="E48" s="8">
        <v>5000</v>
      </c>
      <c r="F48" s="43">
        <f t="shared" si="0"/>
        <v>8.9839187853741809</v>
      </c>
      <c r="G48" s="4" t="s">
        <v>16</v>
      </c>
      <c r="H48" s="22" t="s">
        <v>39</v>
      </c>
      <c r="I48" s="23" t="s">
        <v>8</v>
      </c>
      <c r="J48" s="46">
        <v>556.54999999999995</v>
      </c>
    </row>
    <row r="49" spans="1:10" hidden="1" x14ac:dyDescent="0.25">
      <c r="A49" s="6">
        <v>43109</v>
      </c>
      <c r="B49" s="7" t="s">
        <v>356</v>
      </c>
      <c r="C49" s="20" t="s">
        <v>14</v>
      </c>
      <c r="D49" s="9" t="s">
        <v>15</v>
      </c>
      <c r="E49" s="8">
        <v>5000</v>
      </c>
      <c r="F49" s="43">
        <f t="shared" si="0"/>
        <v>8.9839187853741809</v>
      </c>
      <c r="G49" s="44" t="s">
        <v>17</v>
      </c>
      <c r="H49" s="22" t="s">
        <v>39</v>
      </c>
      <c r="I49" s="23" t="s">
        <v>8</v>
      </c>
      <c r="J49" s="46">
        <v>556.54999999999995</v>
      </c>
    </row>
    <row r="50" spans="1:10" hidden="1" x14ac:dyDescent="0.25">
      <c r="A50" s="6">
        <v>43109</v>
      </c>
      <c r="B50" s="7" t="s">
        <v>357</v>
      </c>
      <c r="C50" s="20" t="s">
        <v>14</v>
      </c>
      <c r="D50" s="9" t="s">
        <v>19</v>
      </c>
      <c r="E50" s="8">
        <v>5000</v>
      </c>
      <c r="F50" s="43">
        <f t="shared" si="0"/>
        <v>8.9839187853741809</v>
      </c>
      <c r="G50" s="21" t="s">
        <v>20</v>
      </c>
      <c r="H50" s="22" t="s">
        <v>39</v>
      </c>
      <c r="I50" s="23" t="s">
        <v>8</v>
      </c>
      <c r="J50" s="46">
        <v>556.54999999999995</v>
      </c>
    </row>
    <row r="51" spans="1:10" hidden="1" x14ac:dyDescent="0.25">
      <c r="A51" s="6">
        <v>43109</v>
      </c>
      <c r="B51" s="7" t="s">
        <v>358</v>
      </c>
      <c r="C51" s="20" t="s">
        <v>14</v>
      </c>
      <c r="D51" s="9" t="s">
        <v>13</v>
      </c>
      <c r="E51" s="8">
        <v>5000</v>
      </c>
      <c r="F51" s="43">
        <f t="shared" si="0"/>
        <v>8.9839187853741809</v>
      </c>
      <c r="G51" s="21" t="s">
        <v>25</v>
      </c>
      <c r="H51" s="22" t="s">
        <v>39</v>
      </c>
      <c r="I51" s="23" t="s">
        <v>8</v>
      </c>
      <c r="J51" s="46">
        <v>556.54999999999995</v>
      </c>
    </row>
    <row r="52" spans="1:10" hidden="1" x14ac:dyDescent="0.25">
      <c r="A52" s="6">
        <v>43109</v>
      </c>
      <c r="B52" s="7" t="s">
        <v>32</v>
      </c>
      <c r="C52" s="20" t="s">
        <v>9</v>
      </c>
      <c r="D52" s="9" t="s">
        <v>10</v>
      </c>
      <c r="E52" s="8">
        <v>12200</v>
      </c>
      <c r="F52" s="43">
        <f t="shared" si="0"/>
        <v>21.920761836313002</v>
      </c>
      <c r="G52" s="21" t="s">
        <v>34</v>
      </c>
      <c r="H52" s="22" t="s">
        <v>39</v>
      </c>
      <c r="I52" s="23" t="s">
        <v>8</v>
      </c>
      <c r="J52" s="46">
        <v>556.54999999999995</v>
      </c>
    </row>
    <row r="53" spans="1:10" hidden="1" x14ac:dyDescent="0.25">
      <c r="A53" s="6">
        <v>43109</v>
      </c>
      <c r="B53" s="7" t="s">
        <v>359</v>
      </c>
      <c r="C53" s="20" t="s">
        <v>12</v>
      </c>
      <c r="D53" s="9" t="s">
        <v>10</v>
      </c>
      <c r="E53" s="8">
        <v>500</v>
      </c>
      <c r="F53" s="43">
        <f t="shared" si="0"/>
        <v>0.89839187853741809</v>
      </c>
      <c r="G53" s="21" t="s">
        <v>34</v>
      </c>
      <c r="H53" s="22" t="s">
        <v>39</v>
      </c>
      <c r="I53" s="23" t="s">
        <v>8</v>
      </c>
      <c r="J53" s="46">
        <v>556.54999999999995</v>
      </c>
    </row>
    <row r="54" spans="1:10" hidden="1" x14ac:dyDescent="0.25">
      <c r="A54" s="6">
        <v>43110</v>
      </c>
      <c r="B54" s="7" t="s">
        <v>360</v>
      </c>
      <c r="C54" s="20" t="s">
        <v>12</v>
      </c>
      <c r="D54" s="9" t="s">
        <v>19</v>
      </c>
      <c r="E54" s="8">
        <v>12500</v>
      </c>
      <c r="F54" s="43">
        <f t="shared" si="0"/>
        <v>22.459796963435451</v>
      </c>
      <c r="G54" s="21" t="s">
        <v>20</v>
      </c>
      <c r="H54" s="22" t="s">
        <v>39</v>
      </c>
      <c r="I54" s="23" t="s">
        <v>8</v>
      </c>
      <c r="J54" s="46">
        <v>556.54999999999995</v>
      </c>
    </row>
    <row r="55" spans="1:10" hidden="1" x14ac:dyDescent="0.25">
      <c r="A55" s="6">
        <v>43110</v>
      </c>
      <c r="B55" s="7" t="s">
        <v>361</v>
      </c>
      <c r="C55" s="20" t="s">
        <v>9</v>
      </c>
      <c r="D55" s="5" t="s">
        <v>10</v>
      </c>
      <c r="E55" s="8">
        <v>18000</v>
      </c>
      <c r="F55" s="43">
        <f t="shared" si="0"/>
        <v>32.342107627347055</v>
      </c>
      <c r="G55" s="27" t="s">
        <v>34</v>
      </c>
      <c r="H55" s="22" t="s">
        <v>39</v>
      </c>
      <c r="I55" s="23" t="s">
        <v>8</v>
      </c>
      <c r="J55" s="46">
        <v>556.54999999999995</v>
      </c>
    </row>
    <row r="56" spans="1:10" hidden="1" x14ac:dyDescent="0.25">
      <c r="A56" s="6">
        <v>43110</v>
      </c>
      <c r="B56" s="7" t="s">
        <v>362</v>
      </c>
      <c r="C56" s="20" t="s">
        <v>26</v>
      </c>
      <c r="D56" s="5" t="s">
        <v>15</v>
      </c>
      <c r="E56" s="8">
        <v>65000</v>
      </c>
      <c r="F56" s="43">
        <f t="shared" si="0"/>
        <v>116.79094420986435</v>
      </c>
      <c r="G56" s="27" t="s">
        <v>17</v>
      </c>
      <c r="H56" s="22" t="s">
        <v>39</v>
      </c>
      <c r="I56" s="23" t="s">
        <v>8</v>
      </c>
      <c r="J56" s="46">
        <v>556.54999999999995</v>
      </c>
    </row>
    <row r="57" spans="1:10" hidden="1" x14ac:dyDescent="0.25">
      <c r="A57" s="6">
        <v>43110</v>
      </c>
      <c r="B57" s="7" t="s">
        <v>363</v>
      </c>
      <c r="C57" s="20" t="s">
        <v>12</v>
      </c>
      <c r="D57" s="5" t="s">
        <v>15</v>
      </c>
      <c r="E57" s="8">
        <v>28000</v>
      </c>
      <c r="F57" s="43">
        <f t="shared" si="0"/>
        <v>50.309945198095413</v>
      </c>
      <c r="G57" s="27" t="s">
        <v>17</v>
      </c>
      <c r="H57" s="22" t="s">
        <v>39</v>
      </c>
      <c r="I57" s="23" t="s">
        <v>8</v>
      </c>
      <c r="J57" s="46">
        <v>556.54999999999995</v>
      </c>
    </row>
    <row r="58" spans="1:10" hidden="1" x14ac:dyDescent="0.25">
      <c r="A58" s="6">
        <v>43110</v>
      </c>
      <c r="B58" s="7" t="s">
        <v>364</v>
      </c>
      <c r="C58" s="20" t="s">
        <v>31</v>
      </c>
      <c r="D58" s="5" t="s">
        <v>10</v>
      </c>
      <c r="E58" s="26">
        <v>30000</v>
      </c>
      <c r="F58" s="43">
        <f t="shared" si="0"/>
        <v>53.903512712245089</v>
      </c>
      <c r="G58" s="29" t="s">
        <v>34</v>
      </c>
      <c r="H58" s="22" t="s">
        <v>39</v>
      </c>
      <c r="I58" s="23" t="s">
        <v>8</v>
      </c>
      <c r="J58" s="46">
        <v>556.54999999999995</v>
      </c>
    </row>
    <row r="59" spans="1:10" hidden="1" x14ac:dyDescent="0.25">
      <c r="A59" s="6">
        <v>43110</v>
      </c>
      <c r="B59" s="7" t="s">
        <v>365</v>
      </c>
      <c r="C59" s="20" t="s">
        <v>12</v>
      </c>
      <c r="D59" s="5" t="s">
        <v>10</v>
      </c>
      <c r="E59" s="26">
        <v>2600</v>
      </c>
      <c r="F59" s="43">
        <f t="shared" si="0"/>
        <v>4.6716377683945742</v>
      </c>
      <c r="G59" s="29" t="s">
        <v>34</v>
      </c>
      <c r="H59" s="22" t="s">
        <v>39</v>
      </c>
      <c r="I59" s="23" t="s">
        <v>8</v>
      </c>
      <c r="J59" s="46">
        <v>556.54999999999995</v>
      </c>
    </row>
    <row r="60" spans="1:10" hidden="1" x14ac:dyDescent="0.25">
      <c r="A60" s="6">
        <v>43110</v>
      </c>
      <c r="B60" s="7" t="s">
        <v>366</v>
      </c>
      <c r="C60" s="20" t="s">
        <v>588</v>
      </c>
      <c r="D60" s="5" t="s">
        <v>10</v>
      </c>
      <c r="E60" s="26">
        <v>15000</v>
      </c>
      <c r="F60" s="43">
        <f t="shared" si="0"/>
        <v>26.951756356122544</v>
      </c>
      <c r="G60" s="29" t="s">
        <v>34</v>
      </c>
      <c r="H60" s="22" t="s">
        <v>39</v>
      </c>
      <c r="I60" s="23" t="s">
        <v>8</v>
      </c>
      <c r="J60" s="46">
        <v>556.54999999999995</v>
      </c>
    </row>
    <row r="61" spans="1:10" hidden="1" x14ac:dyDescent="0.25">
      <c r="A61" s="6">
        <v>43110</v>
      </c>
      <c r="B61" s="7" t="s">
        <v>367</v>
      </c>
      <c r="C61" s="20" t="s">
        <v>12</v>
      </c>
      <c r="D61" s="5" t="s">
        <v>15</v>
      </c>
      <c r="E61" s="26">
        <v>9000</v>
      </c>
      <c r="F61" s="43">
        <f t="shared" si="0"/>
        <v>16.171053813673527</v>
      </c>
      <c r="G61" s="29" t="s">
        <v>16</v>
      </c>
      <c r="H61" s="22" t="s">
        <v>39</v>
      </c>
      <c r="I61" s="23" t="s">
        <v>8</v>
      </c>
      <c r="J61" s="46">
        <v>556.54999999999995</v>
      </c>
    </row>
    <row r="62" spans="1:10" hidden="1" x14ac:dyDescent="0.25">
      <c r="A62" s="6">
        <v>43110</v>
      </c>
      <c r="B62" s="7" t="s">
        <v>368</v>
      </c>
      <c r="C62" s="20" t="s">
        <v>12</v>
      </c>
      <c r="D62" s="5" t="s">
        <v>15</v>
      </c>
      <c r="E62" s="26">
        <v>11000</v>
      </c>
      <c r="F62" s="43">
        <f t="shared" si="0"/>
        <v>19.7646213278232</v>
      </c>
      <c r="G62" s="29" t="s">
        <v>16</v>
      </c>
      <c r="H62" s="22" t="s">
        <v>39</v>
      </c>
      <c r="I62" s="23" t="s">
        <v>8</v>
      </c>
      <c r="J62" s="46">
        <v>556.54999999999995</v>
      </c>
    </row>
    <row r="63" spans="1:10" hidden="1" x14ac:dyDescent="0.25">
      <c r="A63" s="6">
        <v>43110</v>
      </c>
      <c r="B63" s="7" t="s">
        <v>369</v>
      </c>
      <c r="C63" s="20" t="s">
        <v>12</v>
      </c>
      <c r="D63" s="5" t="s">
        <v>15</v>
      </c>
      <c r="E63" s="26">
        <v>14500</v>
      </c>
      <c r="F63" s="43">
        <f t="shared" si="0"/>
        <v>26.053364477585124</v>
      </c>
      <c r="G63" s="29" t="s">
        <v>16</v>
      </c>
      <c r="H63" s="22" t="s">
        <v>39</v>
      </c>
      <c r="I63" s="23" t="s">
        <v>8</v>
      </c>
      <c r="J63" s="46">
        <v>556.54999999999995</v>
      </c>
    </row>
    <row r="64" spans="1:10" hidden="1" x14ac:dyDescent="0.25">
      <c r="A64" s="6">
        <v>43110</v>
      </c>
      <c r="B64" s="7" t="s">
        <v>370</v>
      </c>
      <c r="C64" s="20" t="s">
        <v>12</v>
      </c>
      <c r="D64" s="5" t="s">
        <v>15</v>
      </c>
      <c r="E64" s="26">
        <v>10500</v>
      </c>
      <c r="F64" s="43">
        <f t="shared" si="0"/>
        <v>18.866229449285779</v>
      </c>
      <c r="G64" s="29" t="s">
        <v>16</v>
      </c>
      <c r="H64" s="22" t="s">
        <v>39</v>
      </c>
      <c r="I64" s="23" t="s">
        <v>8</v>
      </c>
      <c r="J64" s="46">
        <v>556.54999999999995</v>
      </c>
    </row>
    <row r="65" spans="1:10" hidden="1" x14ac:dyDescent="0.25">
      <c r="A65" s="6">
        <v>43110</v>
      </c>
      <c r="B65" s="7" t="s">
        <v>371</v>
      </c>
      <c r="C65" s="20" t="s">
        <v>12</v>
      </c>
      <c r="D65" s="5" t="s">
        <v>15</v>
      </c>
      <c r="E65" s="26">
        <f>5500+3500+4500</f>
        <v>13500</v>
      </c>
      <c r="F65" s="43">
        <f t="shared" si="0"/>
        <v>24.256580720510289</v>
      </c>
      <c r="G65" s="29" t="s">
        <v>16</v>
      </c>
      <c r="H65" s="22" t="s">
        <v>39</v>
      </c>
      <c r="I65" s="23" t="s">
        <v>8</v>
      </c>
      <c r="J65" s="46">
        <v>556.54999999999995</v>
      </c>
    </row>
    <row r="66" spans="1:10" hidden="1" x14ac:dyDescent="0.25">
      <c r="A66" s="6">
        <v>43110</v>
      </c>
      <c r="B66" s="7" t="s">
        <v>372</v>
      </c>
      <c r="C66" s="20" t="s">
        <v>12</v>
      </c>
      <c r="D66" s="5" t="s">
        <v>15</v>
      </c>
      <c r="E66" s="26">
        <f>5000+150</f>
        <v>5150</v>
      </c>
      <c r="F66" s="43">
        <f t="shared" si="0"/>
        <v>9.2534363489354057</v>
      </c>
      <c r="G66" s="29" t="s">
        <v>16</v>
      </c>
      <c r="H66" s="22" t="s">
        <v>39</v>
      </c>
      <c r="I66" s="23" t="s">
        <v>8</v>
      </c>
      <c r="J66" s="46">
        <v>556.54999999999995</v>
      </c>
    </row>
    <row r="67" spans="1:10" hidden="1" x14ac:dyDescent="0.25">
      <c r="A67" s="6">
        <v>43110</v>
      </c>
      <c r="B67" s="7" t="s">
        <v>373</v>
      </c>
      <c r="C67" s="20" t="s">
        <v>12</v>
      </c>
      <c r="D67" s="5" t="s">
        <v>15</v>
      </c>
      <c r="E67" s="26">
        <v>16200</v>
      </c>
      <c r="F67" s="43">
        <f t="shared" ref="F67:F130" si="1">+E67/J67</f>
        <v>29.107896864612346</v>
      </c>
      <c r="G67" s="29" t="s">
        <v>16</v>
      </c>
      <c r="H67" s="22" t="s">
        <v>39</v>
      </c>
      <c r="I67" s="23" t="s">
        <v>8</v>
      </c>
      <c r="J67" s="46">
        <v>556.54999999999995</v>
      </c>
    </row>
    <row r="68" spans="1:10" hidden="1" x14ac:dyDescent="0.25">
      <c r="A68" s="6">
        <v>43110</v>
      </c>
      <c r="B68" s="7" t="s">
        <v>374</v>
      </c>
      <c r="C68" s="20" t="s">
        <v>26</v>
      </c>
      <c r="D68" s="5" t="s">
        <v>15</v>
      </c>
      <c r="E68" s="26">
        <v>102000</v>
      </c>
      <c r="F68" s="43">
        <f t="shared" si="1"/>
        <v>183.27194322163328</v>
      </c>
      <c r="G68" s="29" t="s">
        <v>16</v>
      </c>
      <c r="H68" s="22" t="s">
        <v>39</v>
      </c>
      <c r="I68" s="23" t="s">
        <v>8</v>
      </c>
      <c r="J68" s="46">
        <v>556.54999999999995</v>
      </c>
    </row>
    <row r="69" spans="1:10" hidden="1" x14ac:dyDescent="0.25">
      <c r="A69" s="6">
        <v>43110</v>
      </c>
      <c r="B69" s="7" t="s">
        <v>375</v>
      </c>
      <c r="C69" s="20" t="s">
        <v>12</v>
      </c>
      <c r="D69" s="5" t="s">
        <v>13</v>
      </c>
      <c r="E69" s="26">
        <v>2600</v>
      </c>
      <c r="F69" s="43">
        <f t="shared" si="1"/>
        <v>4.6716377683945742</v>
      </c>
      <c r="G69" s="29" t="s">
        <v>376</v>
      </c>
      <c r="H69" s="22" t="s">
        <v>39</v>
      </c>
      <c r="I69" s="23" t="s">
        <v>8</v>
      </c>
      <c r="J69" s="46">
        <v>556.54999999999995</v>
      </c>
    </row>
    <row r="70" spans="1:10" hidden="1" x14ac:dyDescent="0.25">
      <c r="A70" s="6">
        <v>43110</v>
      </c>
      <c r="B70" s="7" t="s">
        <v>377</v>
      </c>
      <c r="C70" s="20" t="s">
        <v>26</v>
      </c>
      <c r="D70" s="5" t="s">
        <v>13</v>
      </c>
      <c r="E70" s="26">
        <v>3200</v>
      </c>
      <c r="F70" s="43">
        <f t="shared" si="1"/>
        <v>5.7497080226394761</v>
      </c>
      <c r="G70" s="29" t="s">
        <v>376</v>
      </c>
      <c r="H70" s="22" t="s">
        <v>39</v>
      </c>
      <c r="I70" s="23" t="s">
        <v>8</v>
      </c>
      <c r="J70" s="46">
        <v>556.54999999999995</v>
      </c>
    </row>
    <row r="71" spans="1:10" hidden="1" x14ac:dyDescent="0.25">
      <c r="A71" s="6">
        <v>43110</v>
      </c>
      <c r="B71" s="7" t="s">
        <v>378</v>
      </c>
      <c r="C71" s="20" t="s">
        <v>14</v>
      </c>
      <c r="D71" s="5" t="s">
        <v>13</v>
      </c>
      <c r="E71" s="26">
        <v>3000</v>
      </c>
      <c r="F71" s="43">
        <f t="shared" si="1"/>
        <v>5.3903512712245085</v>
      </c>
      <c r="G71" s="29" t="s">
        <v>376</v>
      </c>
      <c r="H71" s="22" t="s">
        <v>39</v>
      </c>
      <c r="I71" s="23" t="s">
        <v>8</v>
      </c>
      <c r="J71" s="46">
        <v>556.54999999999995</v>
      </c>
    </row>
    <row r="72" spans="1:10" hidden="1" x14ac:dyDescent="0.25">
      <c r="A72" s="6">
        <v>43110</v>
      </c>
      <c r="B72" s="7" t="s">
        <v>379</v>
      </c>
      <c r="C72" s="20" t="s">
        <v>14</v>
      </c>
      <c r="D72" s="5" t="s">
        <v>13</v>
      </c>
      <c r="E72" s="26">
        <v>1000</v>
      </c>
      <c r="F72" s="43">
        <f t="shared" si="1"/>
        <v>1.7967837570748362</v>
      </c>
      <c r="G72" s="29" t="s">
        <v>376</v>
      </c>
      <c r="H72" s="22" t="s">
        <v>39</v>
      </c>
      <c r="I72" s="23" t="s">
        <v>8</v>
      </c>
      <c r="J72" s="46">
        <v>556.54999999999995</v>
      </c>
    </row>
    <row r="73" spans="1:10" hidden="1" x14ac:dyDescent="0.25">
      <c r="A73" s="6">
        <v>43110</v>
      </c>
      <c r="B73" s="7" t="s">
        <v>380</v>
      </c>
      <c r="C73" s="20" t="s">
        <v>12</v>
      </c>
      <c r="D73" s="5" t="s">
        <v>13</v>
      </c>
      <c r="E73" s="26">
        <v>200</v>
      </c>
      <c r="F73" s="43">
        <f t="shared" si="1"/>
        <v>0.35935675141496726</v>
      </c>
      <c r="G73" s="29" t="s">
        <v>376</v>
      </c>
      <c r="H73" s="22" t="s">
        <v>39</v>
      </c>
      <c r="I73" s="23" t="s">
        <v>8</v>
      </c>
      <c r="J73" s="46">
        <v>556.54999999999995</v>
      </c>
    </row>
    <row r="74" spans="1:10" hidden="1" x14ac:dyDescent="0.25">
      <c r="A74" s="6">
        <v>43110</v>
      </c>
      <c r="B74" s="7" t="s">
        <v>381</v>
      </c>
      <c r="C74" s="20" t="s">
        <v>26</v>
      </c>
      <c r="D74" s="5" t="s">
        <v>13</v>
      </c>
      <c r="E74" s="26">
        <v>6500</v>
      </c>
      <c r="F74" s="43">
        <f t="shared" si="1"/>
        <v>11.679094420986436</v>
      </c>
      <c r="G74" s="29" t="s">
        <v>376</v>
      </c>
      <c r="H74" s="22" t="s">
        <v>39</v>
      </c>
      <c r="I74" s="23" t="s">
        <v>8</v>
      </c>
      <c r="J74" s="46">
        <v>556.54999999999995</v>
      </c>
    </row>
    <row r="75" spans="1:10" hidden="1" x14ac:dyDescent="0.25">
      <c r="A75" s="6">
        <v>43110</v>
      </c>
      <c r="B75" s="7" t="s">
        <v>382</v>
      </c>
      <c r="C75" s="20" t="s">
        <v>26</v>
      </c>
      <c r="D75" s="5" t="s">
        <v>13</v>
      </c>
      <c r="E75" s="26">
        <v>1500</v>
      </c>
      <c r="F75" s="43">
        <f t="shared" si="1"/>
        <v>2.6951756356122543</v>
      </c>
      <c r="G75" s="29" t="s">
        <v>376</v>
      </c>
      <c r="H75" s="22" t="s">
        <v>39</v>
      </c>
      <c r="I75" s="23" t="s">
        <v>8</v>
      </c>
      <c r="J75" s="46">
        <v>556.54999999999995</v>
      </c>
    </row>
    <row r="76" spans="1:10" hidden="1" x14ac:dyDescent="0.25">
      <c r="A76" s="6">
        <v>43110</v>
      </c>
      <c r="B76" s="7" t="s">
        <v>383</v>
      </c>
      <c r="C76" s="20" t="s">
        <v>26</v>
      </c>
      <c r="D76" s="5" t="s">
        <v>13</v>
      </c>
      <c r="E76" s="26">
        <v>2000</v>
      </c>
      <c r="F76" s="43">
        <f t="shared" si="1"/>
        <v>3.5935675141496723</v>
      </c>
      <c r="G76" s="29" t="s">
        <v>376</v>
      </c>
      <c r="H76" s="22" t="s">
        <v>39</v>
      </c>
      <c r="I76" s="23" t="s">
        <v>8</v>
      </c>
      <c r="J76" s="46">
        <v>556.54999999999995</v>
      </c>
    </row>
    <row r="77" spans="1:10" hidden="1" x14ac:dyDescent="0.25">
      <c r="A77" s="6">
        <v>43110</v>
      </c>
      <c r="B77" s="7" t="s">
        <v>384</v>
      </c>
      <c r="C77" s="20" t="s">
        <v>12</v>
      </c>
      <c r="D77" s="5" t="s">
        <v>13</v>
      </c>
      <c r="E77" s="26">
        <v>200</v>
      </c>
      <c r="F77" s="43">
        <f t="shared" si="1"/>
        <v>0.35935675141496726</v>
      </c>
      <c r="G77" s="29" t="s">
        <v>376</v>
      </c>
      <c r="H77" s="22" t="s">
        <v>39</v>
      </c>
      <c r="I77" s="23" t="s">
        <v>8</v>
      </c>
      <c r="J77" s="46">
        <v>556.54999999999995</v>
      </c>
    </row>
    <row r="78" spans="1:10" hidden="1" x14ac:dyDescent="0.25">
      <c r="A78" s="6">
        <v>43110</v>
      </c>
      <c r="B78" s="7" t="s">
        <v>385</v>
      </c>
      <c r="C78" s="20" t="s">
        <v>26</v>
      </c>
      <c r="D78" s="5" t="s">
        <v>13</v>
      </c>
      <c r="E78" s="26">
        <v>2900</v>
      </c>
      <c r="F78" s="43">
        <f t="shared" si="1"/>
        <v>5.2106728955170247</v>
      </c>
      <c r="G78" s="29" t="s">
        <v>376</v>
      </c>
      <c r="H78" s="22" t="s">
        <v>39</v>
      </c>
      <c r="I78" s="23" t="s">
        <v>8</v>
      </c>
      <c r="J78" s="46">
        <v>556.54999999999995</v>
      </c>
    </row>
    <row r="79" spans="1:10" hidden="1" x14ac:dyDescent="0.25">
      <c r="A79" s="6">
        <v>43110</v>
      </c>
      <c r="B79" s="7" t="s">
        <v>386</v>
      </c>
      <c r="C79" s="20" t="s">
        <v>26</v>
      </c>
      <c r="D79" s="5" t="s">
        <v>13</v>
      </c>
      <c r="E79" s="26">
        <v>1500</v>
      </c>
      <c r="F79" s="43">
        <f t="shared" si="1"/>
        <v>2.6951756356122543</v>
      </c>
      <c r="G79" s="29" t="s">
        <v>376</v>
      </c>
      <c r="H79" s="22" t="s">
        <v>39</v>
      </c>
      <c r="I79" s="23" t="s">
        <v>8</v>
      </c>
      <c r="J79" s="46">
        <v>556.54999999999995</v>
      </c>
    </row>
    <row r="80" spans="1:10" hidden="1" x14ac:dyDescent="0.25">
      <c r="A80" s="6">
        <v>43110</v>
      </c>
      <c r="B80" s="7" t="s">
        <v>387</v>
      </c>
      <c r="C80" s="20" t="s">
        <v>26</v>
      </c>
      <c r="D80" s="5" t="s">
        <v>13</v>
      </c>
      <c r="E80" s="26">
        <v>5500</v>
      </c>
      <c r="F80" s="43">
        <f t="shared" si="1"/>
        <v>9.8823106639115998</v>
      </c>
      <c r="G80" s="29" t="s">
        <v>376</v>
      </c>
      <c r="H80" s="22" t="s">
        <v>39</v>
      </c>
      <c r="I80" s="23" t="s">
        <v>8</v>
      </c>
      <c r="J80" s="46">
        <v>556.54999999999995</v>
      </c>
    </row>
    <row r="81" spans="1:10" hidden="1" x14ac:dyDescent="0.25">
      <c r="A81" s="6">
        <v>43110</v>
      </c>
      <c r="B81" s="7" t="s">
        <v>384</v>
      </c>
      <c r="C81" s="20" t="s">
        <v>12</v>
      </c>
      <c r="D81" s="5" t="s">
        <v>13</v>
      </c>
      <c r="E81" s="26">
        <v>200</v>
      </c>
      <c r="F81" s="43">
        <f t="shared" si="1"/>
        <v>0.35935675141496726</v>
      </c>
      <c r="G81" s="29" t="s">
        <v>376</v>
      </c>
      <c r="H81" s="22" t="s">
        <v>39</v>
      </c>
      <c r="I81" s="23" t="s">
        <v>8</v>
      </c>
      <c r="J81" s="46">
        <v>556.54999999999995</v>
      </c>
    </row>
    <row r="82" spans="1:10" hidden="1" x14ac:dyDescent="0.25">
      <c r="A82" s="6">
        <v>43110</v>
      </c>
      <c r="B82" s="7" t="s">
        <v>388</v>
      </c>
      <c r="C82" s="20" t="s">
        <v>26</v>
      </c>
      <c r="D82" s="5" t="s">
        <v>13</v>
      </c>
      <c r="E82" s="26">
        <v>3500</v>
      </c>
      <c r="F82" s="43">
        <f t="shared" si="1"/>
        <v>6.2887431497619266</v>
      </c>
      <c r="G82" s="29" t="s">
        <v>376</v>
      </c>
      <c r="H82" s="22" t="s">
        <v>39</v>
      </c>
      <c r="I82" s="23" t="s">
        <v>8</v>
      </c>
      <c r="J82" s="46">
        <v>556.54999999999995</v>
      </c>
    </row>
    <row r="83" spans="1:10" hidden="1" x14ac:dyDescent="0.25">
      <c r="A83" s="6">
        <v>43110</v>
      </c>
      <c r="B83" s="7" t="s">
        <v>389</v>
      </c>
      <c r="C83" s="20" t="s">
        <v>12</v>
      </c>
      <c r="D83" s="5" t="s">
        <v>13</v>
      </c>
      <c r="E83" s="26">
        <v>3000</v>
      </c>
      <c r="F83" s="43">
        <f t="shared" si="1"/>
        <v>5.3903512712245085</v>
      </c>
      <c r="G83" s="29" t="s">
        <v>376</v>
      </c>
      <c r="H83" s="22" t="s">
        <v>39</v>
      </c>
      <c r="I83" s="23" t="s">
        <v>8</v>
      </c>
      <c r="J83" s="46">
        <v>556.54999999999995</v>
      </c>
    </row>
    <row r="84" spans="1:10" hidden="1" x14ac:dyDescent="0.25">
      <c r="A84" s="6">
        <v>43110</v>
      </c>
      <c r="B84" s="7" t="s">
        <v>390</v>
      </c>
      <c r="C84" s="20" t="s">
        <v>12</v>
      </c>
      <c r="D84" s="5" t="s">
        <v>13</v>
      </c>
      <c r="E84" s="26">
        <v>200</v>
      </c>
      <c r="F84" s="43">
        <f t="shared" si="1"/>
        <v>0.35935675141496726</v>
      </c>
      <c r="G84" s="29" t="s">
        <v>376</v>
      </c>
      <c r="H84" s="22" t="s">
        <v>39</v>
      </c>
      <c r="I84" s="23" t="s">
        <v>8</v>
      </c>
      <c r="J84" s="46">
        <v>556.54999999999995</v>
      </c>
    </row>
    <row r="85" spans="1:10" hidden="1" x14ac:dyDescent="0.25">
      <c r="A85" s="6">
        <v>43110</v>
      </c>
      <c r="B85" s="7" t="s">
        <v>391</v>
      </c>
      <c r="C85" s="20" t="s">
        <v>12</v>
      </c>
      <c r="D85" s="5" t="s">
        <v>13</v>
      </c>
      <c r="E85" s="26">
        <v>2500</v>
      </c>
      <c r="F85" s="43">
        <f t="shared" si="1"/>
        <v>4.4919593926870904</v>
      </c>
      <c r="G85" s="29" t="s">
        <v>376</v>
      </c>
      <c r="H85" s="22" t="s">
        <v>39</v>
      </c>
      <c r="I85" s="23" t="s">
        <v>8</v>
      </c>
      <c r="J85" s="46">
        <v>556.54999999999995</v>
      </c>
    </row>
    <row r="86" spans="1:10" hidden="1" x14ac:dyDescent="0.25">
      <c r="A86" s="6">
        <v>43110</v>
      </c>
      <c r="B86" s="7" t="s">
        <v>392</v>
      </c>
      <c r="C86" s="20" t="s">
        <v>14</v>
      </c>
      <c r="D86" s="5" t="s">
        <v>13</v>
      </c>
      <c r="E86" s="26">
        <v>2000</v>
      </c>
      <c r="F86" s="43">
        <f t="shared" si="1"/>
        <v>3.5935675141496723</v>
      </c>
      <c r="G86" s="29" t="s">
        <v>376</v>
      </c>
      <c r="H86" s="22" t="s">
        <v>39</v>
      </c>
      <c r="I86" s="23" t="s">
        <v>8</v>
      </c>
      <c r="J86" s="46">
        <v>556.54999999999995</v>
      </c>
    </row>
    <row r="87" spans="1:10" hidden="1" x14ac:dyDescent="0.25">
      <c r="A87" s="6">
        <v>43110</v>
      </c>
      <c r="B87" s="7" t="s">
        <v>393</v>
      </c>
      <c r="C87" s="20" t="s">
        <v>26</v>
      </c>
      <c r="D87" s="5" t="s">
        <v>13</v>
      </c>
      <c r="E87" s="26">
        <v>3500</v>
      </c>
      <c r="F87" s="43">
        <f t="shared" si="1"/>
        <v>6.2887431497619266</v>
      </c>
      <c r="G87" s="29" t="s">
        <v>376</v>
      </c>
      <c r="H87" s="22" t="s">
        <v>39</v>
      </c>
      <c r="I87" s="23" t="s">
        <v>8</v>
      </c>
      <c r="J87" s="46">
        <v>556.54999999999995</v>
      </c>
    </row>
    <row r="88" spans="1:10" hidden="1" x14ac:dyDescent="0.25">
      <c r="A88" s="6">
        <v>43110</v>
      </c>
      <c r="B88" s="7" t="s">
        <v>390</v>
      </c>
      <c r="C88" s="20" t="s">
        <v>12</v>
      </c>
      <c r="D88" s="5" t="s">
        <v>13</v>
      </c>
      <c r="E88" s="26">
        <v>400</v>
      </c>
      <c r="F88" s="43">
        <f t="shared" si="1"/>
        <v>0.71871350282993451</v>
      </c>
      <c r="G88" s="29" t="s">
        <v>376</v>
      </c>
      <c r="H88" s="22" t="s">
        <v>39</v>
      </c>
      <c r="I88" s="23" t="s">
        <v>8</v>
      </c>
      <c r="J88" s="46">
        <v>556.54999999999995</v>
      </c>
    </row>
    <row r="89" spans="1:10" hidden="1" x14ac:dyDescent="0.25">
      <c r="A89" s="6">
        <v>43110</v>
      </c>
      <c r="B89" s="7" t="s">
        <v>394</v>
      </c>
      <c r="C89" s="20" t="s">
        <v>12</v>
      </c>
      <c r="D89" s="5" t="s">
        <v>13</v>
      </c>
      <c r="E89" s="26">
        <v>200</v>
      </c>
      <c r="F89" s="43">
        <f t="shared" si="1"/>
        <v>0.35935675141496726</v>
      </c>
      <c r="G89" s="29" t="s">
        <v>376</v>
      </c>
      <c r="H89" s="22" t="s">
        <v>39</v>
      </c>
      <c r="I89" s="23" t="s">
        <v>8</v>
      </c>
      <c r="J89" s="46">
        <v>556.54999999999995</v>
      </c>
    </row>
    <row r="90" spans="1:10" hidden="1" x14ac:dyDescent="0.25">
      <c r="A90" s="6">
        <v>43110</v>
      </c>
      <c r="B90" s="7" t="s">
        <v>395</v>
      </c>
      <c r="C90" s="20" t="s">
        <v>26</v>
      </c>
      <c r="D90" s="5" t="s">
        <v>13</v>
      </c>
      <c r="E90" s="26">
        <v>800</v>
      </c>
      <c r="F90" s="43">
        <f t="shared" si="1"/>
        <v>1.437427005659869</v>
      </c>
      <c r="G90" s="29" t="s">
        <v>376</v>
      </c>
      <c r="H90" s="22" t="s">
        <v>39</v>
      </c>
      <c r="I90" s="23" t="s">
        <v>8</v>
      </c>
      <c r="J90" s="46">
        <v>556.54999999999995</v>
      </c>
    </row>
    <row r="91" spans="1:10" hidden="1" x14ac:dyDescent="0.25">
      <c r="A91" s="6">
        <v>43110</v>
      </c>
      <c r="B91" s="7" t="s">
        <v>396</v>
      </c>
      <c r="C91" s="20" t="s">
        <v>26</v>
      </c>
      <c r="D91" s="5" t="s">
        <v>13</v>
      </c>
      <c r="E91" s="26">
        <v>1500</v>
      </c>
      <c r="F91" s="43">
        <f t="shared" si="1"/>
        <v>2.6951756356122543</v>
      </c>
      <c r="G91" s="29" t="s">
        <v>376</v>
      </c>
      <c r="H91" s="22" t="s">
        <v>39</v>
      </c>
      <c r="I91" s="23" t="s">
        <v>8</v>
      </c>
      <c r="J91" s="46">
        <v>556.54999999999995</v>
      </c>
    </row>
    <row r="92" spans="1:10" hidden="1" x14ac:dyDescent="0.25">
      <c r="A92" s="6">
        <v>43110</v>
      </c>
      <c r="B92" s="7" t="s">
        <v>397</v>
      </c>
      <c r="C92" s="20" t="s">
        <v>12</v>
      </c>
      <c r="D92" s="5" t="s">
        <v>13</v>
      </c>
      <c r="E92" s="26">
        <v>200</v>
      </c>
      <c r="F92" s="43">
        <f t="shared" si="1"/>
        <v>0.35935675141496726</v>
      </c>
      <c r="G92" s="29" t="s">
        <v>376</v>
      </c>
      <c r="H92" s="22" t="s">
        <v>39</v>
      </c>
      <c r="I92" s="23" t="s">
        <v>8</v>
      </c>
      <c r="J92" s="46">
        <v>556.54999999999995</v>
      </c>
    </row>
    <row r="93" spans="1:10" hidden="1" x14ac:dyDescent="0.25">
      <c r="A93" s="6">
        <v>43110</v>
      </c>
      <c r="B93" s="7" t="s">
        <v>398</v>
      </c>
      <c r="C93" s="20" t="s">
        <v>26</v>
      </c>
      <c r="D93" s="5" t="s">
        <v>13</v>
      </c>
      <c r="E93" s="26">
        <v>3200</v>
      </c>
      <c r="F93" s="43">
        <f t="shared" si="1"/>
        <v>5.7497080226394761</v>
      </c>
      <c r="G93" s="29" t="s">
        <v>376</v>
      </c>
      <c r="H93" s="22" t="s">
        <v>39</v>
      </c>
      <c r="I93" s="23" t="s">
        <v>8</v>
      </c>
      <c r="J93" s="46">
        <v>556.54999999999995</v>
      </c>
    </row>
    <row r="94" spans="1:10" hidden="1" x14ac:dyDescent="0.25">
      <c r="A94" s="6">
        <v>43110</v>
      </c>
      <c r="B94" s="7" t="s">
        <v>399</v>
      </c>
      <c r="C94" s="20" t="s">
        <v>12</v>
      </c>
      <c r="D94" s="5" t="s">
        <v>13</v>
      </c>
      <c r="E94" s="26">
        <v>200</v>
      </c>
      <c r="F94" s="43">
        <f t="shared" si="1"/>
        <v>0.35935675141496726</v>
      </c>
      <c r="G94" s="29" t="s">
        <v>376</v>
      </c>
      <c r="H94" s="22" t="s">
        <v>39</v>
      </c>
      <c r="I94" s="23" t="s">
        <v>8</v>
      </c>
      <c r="J94" s="46">
        <v>556.54999999999995</v>
      </c>
    </row>
    <row r="95" spans="1:10" hidden="1" x14ac:dyDescent="0.25">
      <c r="A95" s="6">
        <v>43110</v>
      </c>
      <c r="B95" s="7" t="s">
        <v>400</v>
      </c>
      <c r="C95" s="20" t="s">
        <v>26</v>
      </c>
      <c r="D95" s="5" t="s">
        <v>13</v>
      </c>
      <c r="E95" s="26">
        <v>3000</v>
      </c>
      <c r="F95" s="43">
        <f t="shared" si="1"/>
        <v>5.3903512712245085</v>
      </c>
      <c r="G95" s="29" t="s">
        <v>376</v>
      </c>
      <c r="H95" s="22" t="s">
        <v>39</v>
      </c>
      <c r="I95" s="23" t="s">
        <v>8</v>
      </c>
      <c r="J95" s="46">
        <v>556.54999999999995</v>
      </c>
    </row>
    <row r="96" spans="1:10" hidden="1" x14ac:dyDescent="0.25">
      <c r="A96" s="6">
        <v>43110</v>
      </c>
      <c r="B96" s="7" t="s">
        <v>401</v>
      </c>
      <c r="C96" s="20" t="s">
        <v>14</v>
      </c>
      <c r="D96" s="5" t="s">
        <v>15</v>
      </c>
      <c r="E96" s="8">
        <v>5000</v>
      </c>
      <c r="F96" s="43">
        <f t="shared" si="1"/>
        <v>8.9839187853741809</v>
      </c>
      <c r="G96" s="29" t="s">
        <v>16</v>
      </c>
      <c r="H96" s="22" t="s">
        <v>39</v>
      </c>
      <c r="I96" s="23" t="s">
        <v>8</v>
      </c>
      <c r="J96" s="46">
        <v>556.54999999999995</v>
      </c>
    </row>
    <row r="97" spans="1:10" hidden="1" x14ac:dyDescent="0.25">
      <c r="A97" s="6">
        <v>43111</v>
      </c>
      <c r="B97" s="7" t="s">
        <v>402</v>
      </c>
      <c r="C97" s="20" t="s">
        <v>12</v>
      </c>
      <c r="D97" s="9" t="s">
        <v>19</v>
      </c>
      <c r="E97" s="8">
        <v>8300</v>
      </c>
      <c r="F97" s="43">
        <f t="shared" si="1"/>
        <v>14.913305183721141</v>
      </c>
      <c r="G97" s="21" t="s">
        <v>20</v>
      </c>
      <c r="H97" s="22" t="s">
        <v>39</v>
      </c>
      <c r="I97" s="23" t="s">
        <v>8</v>
      </c>
      <c r="J97" s="46">
        <v>556.54999999999995</v>
      </c>
    </row>
    <row r="98" spans="1:10" hidden="1" x14ac:dyDescent="0.25">
      <c r="A98" s="6">
        <v>43111</v>
      </c>
      <c r="B98" s="7" t="s">
        <v>403</v>
      </c>
      <c r="C98" s="20" t="s">
        <v>12</v>
      </c>
      <c r="D98" s="9" t="s">
        <v>13</v>
      </c>
      <c r="E98" s="8">
        <v>8000</v>
      </c>
      <c r="F98" s="43">
        <f t="shared" si="1"/>
        <v>14.374270056598689</v>
      </c>
      <c r="G98" s="18" t="s">
        <v>25</v>
      </c>
      <c r="H98" s="22" t="s">
        <v>39</v>
      </c>
      <c r="I98" s="23" t="s">
        <v>8</v>
      </c>
      <c r="J98" s="46">
        <v>556.54999999999995</v>
      </c>
    </row>
    <row r="99" spans="1:10" hidden="1" x14ac:dyDescent="0.25">
      <c r="A99" s="6">
        <v>43111</v>
      </c>
      <c r="B99" s="7" t="s">
        <v>404</v>
      </c>
      <c r="C99" s="20" t="s">
        <v>12</v>
      </c>
      <c r="D99" s="9" t="s">
        <v>13</v>
      </c>
      <c r="E99" s="8">
        <v>47000</v>
      </c>
      <c r="F99" s="43">
        <f t="shared" si="1"/>
        <v>84.448836582517302</v>
      </c>
      <c r="G99" s="21" t="s">
        <v>25</v>
      </c>
      <c r="H99" s="22" t="s">
        <v>39</v>
      </c>
      <c r="I99" s="23" t="s">
        <v>8</v>
      </c>
      <c r="J99" s="46">
        <v>556.54999999999995</v>
      </c>
    </row>
    <row r="100" spans="1:10" hidden="1" x14ac:dyDescent="0.25">
      <c r="A100" s="6">
        <v>43111</v>
      </c>
      <c r="B100" s="7" t="s">
        <v>405</v>
      </c>
      <c r="C100" s="20" t="s">
        <v>12</v>
      </c>
      <c r="D100" s="9" t="s">
        <v>13</v>
      </c>
      <c r="E100" s="8">
        <v>4000</v>
      </c>
      <c r="F100" s="43">
        <f t="shared" si="1"/>
        <v>7.1871350282993447</v>
      </c>
      <c r="G100" s="21" t="s">
        <v>376</v>
      </c>
      <c r="H100" s="22" t="s">
        <v>39</v>
      </c>
      <c r="I100" s="23" t="s">
        <v>8</v>
      </c>
      <c r="J100" s="46">
        <v>556.54999999999995</v>
      </c>
    </row>
    <row r="101" spans="1:10" hidden="1" x14ac:dyDescent="0.25">
      <c r="A101" s="6">
        <v>43111</v>
      </c>
      <c r="B101" s="7" t="s">
        <v>406</v>
      </c>
      <c r="C101" s="20" t="s">
        <v>12</v>
      </c>
      <c r="D101" s="9" t="s">
        <v>19</v>
      </c>
      <c r="E101" s="8">
        <v>12000</v>
      </c>
      <c r="F101" s="43">
        <f t="shared" si="1"/>
        <v>21.561405084898034</v>
      </c>
      <c r="G101" s="18" t="s">
        <v>20</v>
      </c>
      <c r="H101" s="22" t="s">
        <v>39</v>
      </c>
      <c r="I101" s="23" t="s">
        <v>8</v>
      </c>
      <c r="J101" s="46">
        <v>556.54999999999995</v>
      </c>
    </row>
    <row r="102" spans="1:10" hidden="1" x14ac:dyDescent="0.25">
      <c r="A102" s="6">
        <v>43111</v>
      </c>
      <c r="B102" s="7" t="s">
        <v>407</v>
      </c>
      <c r="C102" s="20" t="s">
        <v>12</v>
      </c>
      <c r="D102" s="9" t="s">
        <v>15</v>
      </c>
      <c r="E102" s="8">
        <v>7000</v>
      </c>
      <c r="F102" s="43">
        <f t="shared" si="1"/>
        <v>12.577486299523853</v>
      </c>
      <c r="G102" s="18" t="s">
        <v>16</v>
      </c>
      <c r="H102" s="22" t="s">
        <v>39</v>
      </c>
      <c r="I102" s="23" t="s">
        <v>8</v>
      </c>
      <c r="J102" s="46">
        <v>556.54999999999995</v>
      </c>
    </row>
    <row r="103" spans="1:10" hidden="1" x14ac:dyDescent="0.25">
      <c r="A103" s="6">
        <v>43111</v>
      </c>
      <c r="B103" s="7" t="s">
        <v>408</v>
      </c>
      <c r="C103" s="20" t="s">
        <v>12</v>
      </c>
      <c r="D103" s="9" t="s">
        <v>15</v>
      </c>
      <c r="E103" s="8">
        <v>1500</v>
      </c>
      <c r="F103" s="43">
        <f t="shared" si="1"/>
        <v>2.6951756356122543</v>
      </c>
      <c r="G103" s="21" t="s">
        <v>16</v>
      </c>
      <c r="H103" s="22" t="s">
        <v>39</v>
      </c>
      <c r="I103" s="23" t="s">
        <v>8</v>
      </c>
      <c r="J103" s="46">
        <v>556.54999999999995</v>
      </c>
    </row>
    <row r="104" spans="1:10" hidden="1" x14ac:dyDescent="0.25">
      <c r="A104" s="6">
        <v>43111</v>
      </c>
      <c r="B104" s="7" t="s">
        <v>409</v>
      </c>
      <c r="C104" s="20" t="s">
        <v>12</v>
      </c>
      <c r="D104" s="5" t="s">
        <v>15</v>
      </c>
      <c r="E104" s="8">
        <v>13100</v>
      </c>
      <c r="F104" s="43">
        <f t="shared" si="1"/>
        <v>23.537867217680354</v>
      </c>
      <c r="G104" s="27" t="s">
        <v>16</v>
      </c>
      <c r="H104" s="22" t="s">
        <v>39</v>
      </c>
      <c r="I104" s="23" t="s">
        <v>8</v>
      </c>
      <c r="J104" s="46">
        <v>556.54999999999995</v>
      </c>
    </row>
    <row r="105" spans="1:10" hidden="1" x14ac:dyDescent="0.25">
      <c r="A105" s="6">
        <v>43111</v>
      </c>
      <c r="B105" s="7" t="s">
        <v>410</v>
      </c>
      <c r="C105" s="20" t="s">
        <v>12</v>
      </c>
      <c r="D105" s="5" t="s">
        <v>13</v>
      </c>
      <c r="E105" s="8">
        <v>12500</v>
      </c>
      <c r="F105" s="43">
        <f t="shared" si="1"/>
        <v>22.459796963435451</v>
      </c>
      <c r="G105" s="27" t="s">
        <v>376</v>
      </c>
      <c r="H105" s="22" t="s">
        <v>39</v>
      </c>
      <c r="I105" s="23" t="s">
        <v>8</v>
      </c>
      <c r="J105" s="46">
        <v>556.54999999999995</v>
      </c>
    </row>
    <row r="106" spans="1:10" hidden="1" x14ac:dyDescent="0.25">
      <c r="A106" s="6">
        <v>43111</v>
      </c>
      <c r="B106" s="7" t="s">
        <v>411</v>
      </c>
      <c r="C106" s="20" t="s">
        <v>26</v>
      </c>
      <c r="D106" s="5" t="s">
        <v>13</v>
      </c>
      <c r="E106" s="8">
        <v>20000</v>
      </c>
      <c r="F106" s="43">
        <f t="shared" si="1"/>
        <v>35.935675141496723</v>
      </c>
      <c r="G106" s="27" t="s">
        <v>376</v>
      </c>
      <c r="H106" s="22" t="s">
        <v>39</v>
      </c>
      <c r="I106" s="23" t="s">
        <v>8</v>
      </c>
      <c r="J106" s="46">
        <v>556.54999999999995</v>
      </c>
    </row>
    <row r="107" spans="1:10" hidden="1" x14ac:dyDescent="0.25">
      <c r="A107" s="6">
        <v>43111</v>
      </c>
      <c r="B107" s="7" t="s">
        <v>412</v>
      </c>
      <c r="C107" s="20" t="s">
        <v>14</v>
      </c>
      <c r="D107" s="5" t="s">
        <v>13</v>
      </c>
      <c r="E107" s="8">
        <v>5000</v>
      </c>
      <c r="F107" s="43">
        <f t="shared" si="1"/>
        <v>8.9839187853741809</v>
      </c>
      <c r="G107" s="27" t="s">
        <v>376</v>
      </c>
      <c r="H107" s="22" t="s">
        <v>39</v>
      </c>
      <c r="I107" s="23" t="s">
        <v>8</v>
      </c>
      <c r="J107" s="46">
        <v>556.54999999999995</v>
      </c>
    </row>
    <row r="108" spans="1:10" hidden="1" x14ac:dyDescent="0.25">
      <c r="A108" s="6">
        <v>43113</v>
      </c>
      <c r="B108" s="7" t="s">
        <v>413</v>
      </c>
      <c r="C108" s="20" t="s">
        <v>12</v>
      </c>
      <c r="D108" s="5" t="s">
        <v>13</v>
      </c>
      <c r="E108" s="8">
        <v>8000</v>
      </c>
      <c r="F108" s="43">
        <f t="shared" si="1"/>
        <v>14.374270056598689</v>
      </c>
      <c r="G108" s="27" t="s">
        <v>25</v>
      </c>
      <c r="H108" s="22" t="s">
        <v>39</v>
      </c>
      <c r="I108" s="23" t="s">
        <v>8</v>
      </c>
      <c r="J108" s="46">
        <v>556.54999999999995</v>
      </c>
    </row>
    <row r="109" spans="1:10" hidden="1" x14ac:dyDescent="0.25">
      <c r="A109" s="6">
        <v>43113</v>
      </c>
      <c r="B109" s="7" t="s">
        <v>414</v>
      </c>
      <c r="C109" s="20" t="s">
        <v>26</v>
      </c>
      <c r="D109" s="5" t="s">
        <v>13</v>
      </c>
      <c r="E109" s="8">
        <v>80000</v>
      </c>
      <c r="F109" s="43">
        <f t="shared" si="1"/>
        <v>143.74270056598689</v>
      </c>
      <c r="G109" s="29" t="s">
        <v>25</v>
      </c>
      <c r="H109" s="22" t="s">
        <v>39</v>
      </c>
      <c r="I109" s="23" t="s">
        <v>8</v>
      </c>
      <c r="J109" s="46">
        <v>556.54999999999995</v>
      </c>
    </row>
    <row r="110" spans="1:10" hidden="1" x14ac:dyDescent="0.25">
      <c r="A110" s="6">
        <v>43113</v>
      </c>
      <c r="B110" s="7" t="s">
        <v>415</v>
      </c>
      <c r="C110" s="20" t="s">
        <v>26</v>
      </c>
      <c r="D110" s="5" t="s">
        <v>13</v>
      </c>
      <c r="E110" s="8">
        <v>12000</v>
      </c>
      <c r="F110" s="43">
        <f t="shared" si="1"/>
        <v>21.561405084898034</v>
      </c>
      <c r="G110" s="29" t="s">
        <v>25</v>
      </c>
      <c r="H110" s="22" t="s">
        <v>39</v>
      </c>
      <c r="I110" s="23" t="s">
        <v>8</v>
      </c>
      <c r="J110" s="46">
        <v>556.54999999999995</v>
      </c>
    </row>
    <row r="111" spans="1:10" hidden="1" x14ac:dyDescent="0.25">
      <c r="A111" s="6">
        <v>43114</v>
      </c>
      <c r="B111" s="7" t="s">
        <v>416</v>
      </c>
      <c r="C111" s="20" t="s">
        <v>12</v>
      </c>
      <c r="D111" s="5" t="s">
        <v>277</v>
      </c>
      <c r="E111" s="8">
        <v>5500</v>
      </c>
      <c r="F111" s="43">
        <f t="shared" si="1"/>
        <v>9.8823106639115998</v>
      </c>
      <c r="G111" s="29" t="s">
        <v>20</v>
      </c>
      <c r="H111" s="22" t="s">
        <v>39</v>
      </c>
      <c r="I111" s="23" t="s">
        <v>8</v>
      </c>
      <c r="J111" s="46">
        <v>556.54999999999995</v>
      </c>
    </row>
    <row r="112" spans="1:10" hidden="1" x14ac:dyDescent="0.25">
      <c r="A112" s="6">
        <v>43115</v>
      </c>
      <c r="B112" s="7" t="s">
        <v>417</v>
      </c>
      <c r="C112" s="20" t="s">
        <v>12</v>
      </c>
      <c r="D112" s="5" t="s">
        <v>23</v>
      </c>
      <c r="E112" s="8">
        <v>21000</v>
      </c>
      <c r="F112" s="43">
        <f t="shared" si="1"/>
        <v>37.732458898571558</v>
      </c>
      <c r="G112" s="29" t="s">
        <v>283</v>
      </c>
      <c r="H112" s="22" t="s">
        <v>39</v>
      </c>
      <c r="I112" s="23" t="s">
        <v>8</v>
      </c>
      <c r="J112" s="46">
        <v>556.54999999999995</v>
      </c>
    </row>
    <row r="113" spans="1:10" hidden="1" x14ac:dyDescent="0.25">
      <c r="A113" s="6">
        <v>43115</v>
      </c>
      <c r="B113" s="7" t="s">
        <v>418</v>
      </c>
      <c r="C113" s="20" t="s">
        <v>26</v>
      </c>
      <c r="D113" s="5" t="s">
        <v>23</v>
      </c>
      <c r="E113" s="8">
        <v>56000</v>
      </c>
      <c r="F113" s="43">
        <f t="shared" si="1"/>
        <v>100.61989039619083</v>
      </c>
      <c r="G113" s="27" t="s">
        <v>283</v>
      </c>
      <c r="H113" s="22" t="s">
        <v>39</v>
      </c>
      <c r="I113" s="23" t="s">
        <v>8</v>
      </c>
      <c r="J113" s="46">
        <v>556.54999999999995</v>
      </c>
    </row>
    <row r="114" spans="1:10" hidden="1" x14ac:dyDescent="0.25">
      <c r="A114" s="6">
        <v>43115</v>
      </c>
      <c r="B114" s="7" t="s">
        <v>419</v>
      </c>
      <c r="C114" s="20" t="s">
        <v>12</v>
      </c>
      <c r="D114" s="5" t="s">
        <v>13</v>
      </c>
      <c r="E114" s="8">
        <v>200</v>
      </c>
      <c r="F114" s="43">
        <f t="shared" si="1"/>
        <v>0.35935675141496726</v>
      </c>
      <c r="G114" s="27" t="s">
        <v>376</v>
      </c>
      <c r="H114" s="22" t="s">
        <v>39</v>
      </c>
      <c r="I114" s="23" t="s">
        <v>8</v>
      </c>
      <c r="J114" s="46">
        <v>556.54999999999995</v>
      </c>
    </row>
    <row r="115" spans="1:10" hidden="1" x14ac:dyDescent="0.25">
      <c r="A115" s="6">
        <v>43115</v>
      </c>
      <c r="B115" s="7" t="s">
        <v>420</v>
      </c>
      <c r="C115" s="20" t="s">
        <v>26</v>
      </c>
      <c r="D115" s="5" t="s">
        <v>13</v>
      </c>
      <c r="E115" s="8">
        <v>2000</v>
      </c>
      <c r="F115" s="43">
        <f t="shared" si="1"/>
        <v>3.5935675141496723</v>
      </c>
      <c r="G115" s="27" t="s">
        <v>376</v>
      </c>
      <c r="H115" s="22" t="s">
        <v>39</v>
      </c>
      <c r="I115" s="23" t="s">
        <v>8</v>
      </c>
      <c r="J115" s="46">
        <v>556.54999999999995</v>
      </c>
    </row>
    <row r="116" spans="1:10" hidden="1" x14ac:dyDescent="0.25">
      <c r="A116" s="6">
        <v>43115</v>
      </c>
      <c r="B116" s="7" t="s">
        <v>421</v>
      </c>
      <c r="C116" s="20" t="s">
        <v>26</v>
      </c>
      <c r="D116" s="5" t="s">
        <v>13</v>
      </c>
      <c r="E116" s="8">
        <v>8500</v>
      </c>
      <c r="F116" s="43">
        <f t="shared" si="1"/>
        <v>15.272661935136108</v>
      </c>
      <c r="G116" s="27" t="s">
        <v>376</v>
      </c>
      <c r="H116" s="22" t="s">
        <v>39</v>
      </c>
      <c r="I116" s="23" t="s">
        <v>8</v>
      </c>
      <c r="J116" s="46">
        <v>556.54999999999995</v>
      </c>
    </row>
    <row r="117" spans="1:10" hidden="1" x14ac:dyDescent="0.25">
      <c r="A117" s="6">
        <v>43115</v>
      </c>
      <c r="B117" s="7" t="s">
        <v>422</v>
      </c>
      <c r="C117" s="20" t="s">
        <v>26</v>
      </c>
      <c r="D117" s="5" t="s">
        <v>13</v>
      </c>
      <c r="E117" s="8">
        <v>800</v>
      </c>
      <c r="F117" s="43">
        <f t="shared" si="1"/>
        <v>1.437427005659869</v>
      </c>
      <c r="G117" s="27" t="s">
        <v>376</v>
      </c>
      <c r="H117" s="22" t="s">
        <v>39</v>
      </c>
      <c r="I117" s="23" t="s">
        <v>8</v>
      </c>
      <c r="J117" s="46">
        <v>556.54999999999995</v>
      </c>
    </row>
    <row r="118" spans="1:10" hidden="1" x14ac:dyDescent="0.25">
      <c r="A118" s="6">
        <v>43115</v>
      </c>
      <c r="B118" s="7" t="s">
        <v>423</v>
      </c>
      <c r="C118" s="20" t="s">
        <v>26</v>
      </c>
      <c r="D118" s="5" t="s">
        <v>13</v>
      </c>
      <c r="E118" s="8">
        <v>3500</v>
      </c>
      <c r="F118" s="43">
        <f t="shared" si="1"/>
        <v>6.2887431497619266</v>
      </c>
      <c r="G118" s="27" t="s">
        <v>376</v>
      </c>
      <c r="H118" s="22" t="s">
        <v>39</v>
      </c>
      <c r="I118" s="23" t="s">
        <v>8</v>
      </c>
      <c r="J118" s="46">
        <v>556.54999999999995</v>
      </c>
    </row>
    <row r="119" spans="1:10" hidden="1" x14ac:dyDescent="0.25">
      <c r="A119" s="6">
        <v>43115</v>
      </c>
      <c r="B119" s="7" t="s">
        <v>424</v>
      </c>
      <c r="C119" s="20" t="s">
        <v>12</v>
      </c>
      <c r="D119" s="5" t="s">
        <v>13</v>
      </c>
      <c r="E119" s="8">
        <v>2200</v>
      </c>
      <c r="F119" s="43">
        <f t="shared" si="1"/>
        <v>3.9529242655646395</v>
      </c>
      <c r="G119" s="27" t="s">
        <v>376</v>
      </c>
      <c r="H119" s="22" t="s">
        <v>39</v>
      </c>
      <c r="I119" s="23" t="s">
        <v>8</v>
      </c>
      <c r="J119" s="46">
        <v>556.54999999999995</v>
      </c>
    </row>
    <row r="120" spans="1:10" hidden="1" x14ac:dyDescent="0.25">
      <c r="A120" s="6">
        <v>43115</v>
      </c>
      <c r="B120" s="7" t="s">
        <v>425</v>
      </c>
      <c r="C120" s="20" t="s">
        <v>26</v>
      </c>
      <c r="D120" s="5" t="s">
        <v>13</v>
      </c>
      <c r="E120" s="8">
        <v>2100</v>
      </c>
      <c r="F120" s="43">
        <f t="shared" si="1"/>
        <v>3.7732458898571561</v>
      </c>
      <c r="G120" s="27" t="s">
        <v>376</v>
      </c>
      <c r="H120" s="22" t="s">
        <v>39</v>
      </c>
      <c r="I120" s="23" t="s">
        <v>8</v>
      </c>
      <c r="J120" s="46">
        <v>556.54999999999995</v>
      </c>
    </row>
    <row r="121" spans="1:10" hidden="1" x14ac:dyDescent="0.25">
      <c r="A121" s="6">
        <v>43115</v>
      </c>
      <c r="B121" s="7" t="s">
        <v>426</v>
      </c>
      <c r="C121" s="20" t="s">
        <v>12</v>
      </c>
      <c r="D121" s="5" t="s">
        <v>13</v>
      </c>
      <c r="E121" s="8">
        <v>400</v>
      </c>
      <c r="F121" s="43">
        <f t="shared" si="1"/>
        <v>0.71871350282993451</v>
      </c>
      <c r="G121" s="27" t="s">
        <v>376</v>
      </c>
      <c r="H121" s="22" t="s">
        <v>39</v>
      </c>
      <c r="I121" s="23" t="s">
        <v>8</v>
      </c>
      <c r="J121" s="46">
        <v>556.54999999999995</v>
      </c>
    </row>
    <row r="122" spans="1:10" hidden="1" x14ac:dyDescent="0.25">
      <c r="A122" s="6">
        <v>43115</v>
      </c>
      <c r="B122" s="7" t="s">
        <v>427</v>
      </c>
      <c r="C122" s="20" t="s">
        <v>26</v>
      </c>
      <c r="D122" s="5" t="s">
        <v>13</v>
      </c>
      <c r="E122" s="8">
        <v>3100</v>
      </c>
      <c r="F122" s="43">
        <f t="shared" si="1"/>
        <v>5.5700296469319923</v>
      </c>
      <c r="G122" s="27" t="s">
        <v>376</v>
      </c>
      <c r="H122" s="22" t="s">
        <v>39</v>
      </c>
      <c r="I122" s="23" t="s">
        <v>8</v>
      </c>
      <c r="J122" s="46">
        <v>556.54999999999995</v>
      </c>
    </row>
    <row r="123" spans="1:10" hidden="1" x14ac:dyDescent="0.25">
      <c r="A123" s="6">
        <v>43115</v>
      </c>
      <c r="B123" s="7" t="s">
        <v>428</v>
      </c>
      <c r="C123" s="20" t="s">
        <v>26</v>
      </c>
      <c r="D123" s="5" t="s">
        <v>13</v>
      </c>
      <c r="E123" s="8">
        <v>4800</v>
      </c>
      <c r="F123" s="43">
        <f t="shared" si="1"/>
        <v>8.6245620339592133</v>
      </c>
      <c r="G123" s="27" t="s">
        <v>376</v>
      </c>
      <c r="H123" s="22" t="s">
        <v>39</v>
      </c>
      <c r="I123" s="23" t="s">
        <v>8</v>
      </c>
      <c r="J123" s="46">
        <v>556.54999999999995</v>
      </c>
    </row>
    <row r="124" spans="1:10" hidden="1" x14ac:dyDescent="0.25">
      <c r="A124" s="6">
        <v>43115</v>
      </c>
      <c r="B124" s="7" t="s">
        <v>429</v>
      </c>
      <c r="C124" s="20" t="s">
        <v>26</v>
      </c>
      <c r="D124" s="5" t="s">
        <v>13</v>
      </c>
      <c r="E124" s="8">
        <v>1000</v>
      </c>
      <c r="F124" s="43">
        <f t="shared" si="1"/>
        <v>1.7967837570748362</v>
      </c>
      <c r="G124" s="27" t="s">
        <v>376</v>
      </c>
      <c r="H124" s="22" t="s">
        <v>39</v>
      </c>
      <c r="I124" s="23" t="s">
        <v>8</v>
      </c>
      <c r="J124" s="46">
        <v>556.54999999999995</v>
      </c>
    </row>
    <row r="125" spans="1:10" hidden="1" x14ac:dyDescent="0.25">
      <c r="A125" s="6">
        <v>43115</v>
      </c>
      <c r="B125" s="7" t="s">
        <v>430</v>
      </c>
      <c r="C125" s="20" t="s">
        <v>12</v>
      </c>
      <c r="D125" s="5" t="s">
        <v>277</v>
      </c>
      <c r="E125" s="8">
        <v>2000</v>
      </c>
      <c r="F125" s="43">
        <f t="shared" si="1"/>
        <v>3.5935675141496723</v>
      </c>
      <c r="G125" s="27" t="s">
        <v>376</v>
      </c>
      <c r="H125" s="22" t="s">
        <v>39</v>
      </c>
      <c r="I125" s="23" t="s">
        <v>8</v>
      </c>
      <c r="J125" s="46">
        <v>556.54999999999995</v>
      </c>
    </row>
    <row r="126" spans="1:10" hidden="1" x14ac:dyDescent="0.25">
      <c r="A126" s="6">
        <v>43115</v>
      </c>
      <c r="B126" s="7" t="s">
        <v>431</v>
      </c>
      <c r="C126" s="20" t="s">
        <v>12</v>
      </c>
      <c r="D126" s="5" t="s">
        <v>277</v>
      </c>
      <c r="E126" s="8">
        <v>1000</v>
      </c>
      <c r="F126" s="43">
        <f t="shared" si="1"/>
        <v>1.7967837570748362</v>
      </c>
      <c r="G126" s="27" t="s">
        <v>376</v>
      </c>
      <c r="H126" s="22" t="s">
        <v>39</v>
      </c>
      <c r="I126" s="23" t="s">
        <v>8</v>
      </c>
      <c r="J126" s="46">
        <v>556.54999999999995</v>
      </c>
    </row>
    <row r="127" spans="1:10" hidden="1" x14ac:dyDescent="0.25">
      <c r="A127" s="6">
        <v>43115</v>
      </c>
      <c r="B127" s="7" t="s">
        <v>432</v>
      </c>
      <c r="C127" s="20" t="s">
        <v>26</v>
      </c>
      <c r="D127" s="5" t="s">
        <v>13</v>
      </c>
      <c r="E127" s="8">
        <v>31200</v>
      </c>
      <c r="F127" s="43">
        <f t="shared" si="1"/>
        <v>56.059653220734887</v>
      </c>
      <c r="G127" s="27" t="s">
        <v>376</v>
      </c>
      <c r="H127" s="22" t="s">
        <v>39</v>
      </c>
      <c r="I127" s="23" t="s">
        <v>8</v>
      </c>
      <c r="J127" s="46">
        <v>556.54999999999995</v>
      </c>
    </row>
    <row r="128" spans="1:10" hidden="1" x14ac:dyDescent="0.25">
      <c r="A128" s="6">
        <v>43115</v>
      </c>
      <c r="B128" s="7" t="s">
        <v>433</v>
      </c>
      <c r="C128" s="20" t="s">
        <v>12</v>
      </c>
      <c r="D128" s="5" t="s">
        <v>13</v>
      </c>
      <c r="E128" s="8">
        <v>13200</v>
      </c>
      <c r="F128" s="43">
        <f t="shared" si="1"/>
        <v>23.717545593387836</v>
      </c>
      <c r="G128" s="27" t="s">
        <v>376</v>
      </c>
      <c r="H128" s="22" t="s">
        <v>39</v>
      </c>
      <c r="I128" s="23" t="s">
        <v>8</v>
      </c>
      <c r="J128" s="46">
        <v>556.54999999999995</v>
      </c>
    </row>
    <row r="129" spans="1:10" hidden="1" x14ac:dyDescent="0.25">
      <c r="A129" s="6">
        <v>43115</v>
      </c>
      <c r="B129" s="7" t="s">
        <v>434</v>
      </c>
      <c r="C129" s="20" t="s">
        <v>12</v>
      </c>
      <c r="D129" s="5" t="s">
        <v>277</v>
      </c>
      <c r="E129" s="8">
        <v>6000</v>
      </c>
      <c r="F129" s="43">
        <f t="shared" si="1"/>
        <v>10.780702542449017</v>
      </c>
      <c r="G129" s="27" t="s">
        <v>20</v>
      </c>
      <c r="H129" s="22" t="s">
        <v>39</v>
      </c>
      <c r="I129" s="23" t="s">
        <v>8</v>
      </c>
      <c r="J129" s="46">
        <v>556.54999999999995</v>
      </c>
    </row>
    <row r="130" spans="1:10" hidden="1" x14ac:dyDescent="0.25">
      <c r="A130" s="6">
        <v>43116</v>
      </c>
      <c r="B130" s="7" t="s">
        <v>435</v>
      </c>
      <c r="C130" s="20" t="s">
        <v>12</v>
      </c>
      <c r="D130" s="5" t="s">
        <v>38</v>
      </c>
      <c r="E130" s="8">
        <v>7000</v>
      </c>
      <c r="F130" s="43">
        <f t="shared" si="1"/>
        <v>12.577486299523853</v>
      </c>
      <c r="G130" s="27" t="s">
        <v>320</v>
      </c>
      <c r="H130" s="22" t="s">
        <v>39</v>
      </c>
      <c r="I130" s="23" t="s">
        <v>8</v>
      </c>
      <c r="J130" s="46">
        <v>556.54999999999995</v>
      </c>
    </row>
    <row r="131" spans="1:10" hidden="1" x14ac:dyDescent="0.25">
      <c r="A131" s="6">
        <v>43116</v>
      </c>
      <c r="B131" s="7" t="s">
        <v>436</v>
      </c>
      <c r="C131" s="20" t="s">
        <v>26</v>
      </c>
      <c r="D131" s="5" t="s">
        <v>38</v>
      </c>
      <c r="E131" s="8">
        <v>4500</v>
      </c>
      <c r="F131" s="43">
        <f t="shared" ref="F131:F194" si="2">+E131/J131</f>
        <v>8.0855269068367637</v>
      </c>
      <c r="G131" s="27" t="s">
        <v>320</v>
      </c>
      <c r="H131" s="22" t="s">
        <v>39</v>
      </c>
      <c r="I131" s="23" t="s">
        <v>8</v>
      </c>
      <c r="J131" s="46">
        <v>556.54999999999995</v>
      </c>
    </row>
    <row r="132" spans="1:10" hidden="1" x14ac:dyDescent="0.25">
      <c r="A132" s="6">
        <v>43116</v>
      </c>
      <c r="B132" s="7" t="s">
        <v>437</v>
      </c>
      <c r="C132" s="20" t="s">
        <v>14</v>
      </c>
      <c r="D132" s="5" t="s">
        <v>38</v>
      </c>
      <c r="E132" s="8">
        <v>5000</v>
      </c>
      <c r="F132" s="43">
        <f t="shared" si="2"/>
        <v>8.9839187853741809</v>
      </c>
      <c r="G132" s="27" t="s">
        <v>320</v>
      </c>
      <c r="H132" s="22" t="s">
        <v>39</v>
      </c>
      <c r="I132" s="23" t="s">
        <v>8</v>
      </c>
      <c r="J132" s="46">
        <v>556.54999999999995</v>
      </c>
    </row>
    <row r="133" spans="1:10" hidden="1" x14ac:dyDescent="0.25">
      <c r="A133" s="6">
        <v>43116</v>
      </c>
      <c r="B133" s="7" t="s">
        <v>438</v>
      </c>
      <c r="C133" s="20" t="s">
        <v>26</v>
      </c>
      <c r="D133" s="5" t="s">
        <v>38</v>
      </c>
      <c r="E133" s="8">
        <v>5000</v>
      </c>
      <c r="F133" s="43">
        <f t="shared" si="2"/>
        <v>8.9839187853741809</v>
      </c>
      <c r="G133" s="27" t="s">
        <v>320</v>
      </c>
      <c r="H133" s="22" t="s">
        <v>39</v>
      </c>
      <c r="I133" s="23" t="s">
        <v>8</v>
      </c>
      <c r="J133" s="46">
        <v>556.54999999999995</v>
      </c>
    </row>
    <row r="134" spans="1:10" hidden="1" x14ac:dyDescent="0.25">
      <c r="A134" s="6">
        <v>43116</v>
      </c>
      <c r="B134" s="7" t="s">
        <v>439</v>
      </c>
      <c r="C134" s="20" t="s">
        <v>12</v>
      </c>
      <c r="D134" s="5" t="s">
        <v>10</v>
      </c>
      <c r="E134" s="8">
        <v>12500</v>
      </c>
      <c r="F134" s="43">
        <f t="shared" si="2"/>
        <v>22.459796963435451</v>
      </c>
      <c r="G134" s="27" t="s">
        <v>34</v>
      </c>
      <c r="H134" s="22" t="s">
        <v>39</v>
      </c>
      <c r="I134" s="23" t="s">
        <v>8</v>
      </c>
      <c r="J134" s="46">
        <v>556.54999999999995</v>
      </c>
    </row>
    <row r="135" spans="1:10" hidden="1" x14ac:dyDescent="0.25">
      <c r="A135" s="6">
        <v>43116</v>
      </c>
      <c r="B135" s="7" t="s">
        <v>440</v>
      </c>
      <c r="C135" s="20" t="s">
        <v>14</v>
      </c>
      <c r="D135" s="5" t="s">
        <v>38</v>
      </c>
      <c r="E135" s="8">
        <v>5000</v>
      </c>
      <c r="F135" s="43">
        <f t="shared" si="2"/>
        <v>8.9839187853741809</v>
      </c>
      <c r="G135" s="27" t="s">
        <v>320</v>
      </c>
      <c r="H135" s="22" t="s">
        <v>39</v>
      </c>
      <c r="I135" s="23" t="s">
        <v>8</v>
      </c>
      <c r="J135" s="46">
        <v>556.54999999999995</v>
      </c>
    </row>
    <row r="136" spans="1:10" hidden="1" x14ac:dyDescent="0.25">
      <c r="A136" s="6">
        <v>43116</v>
      </c>
      <c r="B136" s="7" t="s">
        <v>441</v>
      </c>
      <c r="C136" s="20" t="s">
        <v>14</v>
      </c>
      <c r="D136" s="5" t="s">
        <v>23</v>
      </c>
      <c r="E136" s="8">
        <v>10000</v>
      </c>
      <c r="F136" s="43">
        <f t="shared" si="2"/>
        <v>17.967837570748362</v>
      </c>
      <c r="G136" s="27" t="s">
        <v>24</v>
      </c>
      <c r="H136" s="22" t="s">
        <v>39</v>
      </c>
      <c r="I136" s="23" t="s">
        <v>8</v>
      </c>
      <c r="J136" s="46">
        <v>556.54999999999995</v>
      </c>
    </row>
    <row r="137" spans="1:10" hidden="1" x14ac:dyDescent="0.25">
      <c r="A137" s="6">
        <v>43116</v>
      </c>
      <c r="B137" s="7" t="s">
        <v>442</v>
      </c>
      <c r="C137" s="20" t="s">
        <v>14</v>
      </c>
      <c r="D137" s="5" t="s">
        <v>23</v>
      </c>
      <c r="E137" s="8">
        <v>5000</v>
      </c>
      <c r="F137" s="43">
        <f t="shared" si="2"/>
        <v>8.9839187853741809</v>
      </c>
      <c r="G137" s="27" t="s">
        <v>283</v>
      </c>
      <c r="H137" s="22" t="s">
        <v>39</v>
      </c>
      <c r="I137" s="23" t="s">
        <v>8</v>
      </c>
      <c r="J137" s="46">
        <v>556.54999999999995</v>
      </c>
    </row>
    <row r="138" spans="1:10" hidden="1" x14ac:dyDescent="0.25">
      <c r="A138" s="6">
        <v>43116</v>
      </c>
      <c r="B138" s="7" t="s">
        <v>443</v>
      </c>
      <c r="C138" s="20" t="s">
        <v>14</v>
      </c>
      <c r="D138" s="5" t="s">
        <v>15</v>
      </c>
      <c r="E138" s="8">
        <v>5000</v>
      </c>
      <c r="F138" s="43">
        <f t="shared" si="2"/>
        <v>8.9839187853741809</v>
      </c>
      <c r="G138" s="27" t="s">
        <v>16</v>
      </c>
      <c r="H138" s="22" t="s">
        <v>39</v>
      </c>
      <c r="I138" s="23" t="s">
        <v>8</v>
      </c>
      <c r="J138" s="46">
        <v>556.54999999999995</v>
      </c>
    </row>
    <row r="139" spans="1:10" hidden="1" x14ac:dyDescent="0.25">
      <c r="A139" s="6">
        <v>43116</v>
      </c>
      <c r="B139" s="7" t="s">
        <v>444</v>
      </c>
      <c r="C139" s="20" t="s">
        <v>14</v>
      </c>
      <c r="D139" s="5" t="s">
        <v>15</v>
      </c>
      <c r="E139" s="8">
        <v>5000</v>
      </c>
      <c r="F139" s="43">
        <f t="shared" si="2"/>
        <v>8.9839187853741809</v>
      </c>
      <c r="G139" s="27" t="s">
        <v>17</v>
      </c>
      <c r="H139" s="22" t="s">
        <v>39</v>
      </c>
      <c r="I139" s="23" t="s">
        <v>8</v>
      </c>
      <c r="J139" s="46">
        <v>556.54999999999995</v>
      </c>
    </row>
    <row r="140" spans="1:10" hidden="1" x14ac:dyDescent="0.25">
      <c r="A140" s="6">
        <v>43116</v>
      </c>
      <c r="B140" s="7" t="s">
        <v>445</v>
      </c>
      <c r="C140" s="20" t="s">
        <v>14</v>
      </c>
      <c r="D140" s="5" t="s">
        <v>19</v>
      </c>
      <c r="E140" s="8">
        <v>5000</v>
      </c>
      <c r="F140" s="43">
        <f t="shared" si="2"/>
        <v>8.9839187853741809</v>
      </c>
      <c r="G140" s="27" t="s">
        <v>20</v>
      </c>
      <c r="H140" s="22" t="s">
        <v>39</v>
      </c>
      <c r="I140" s="23" t="s">
        <v>8</v>
      </c>
      <c r="J140" s="46">
        <v>556.54999999999995</v>
      </c>
    </row>
    <row r="141" spans="1:10" hidden="1" x14ac:dyDescent="0.25">
      <c r="A141" s="6">
        <v>43116</v>
      </c>
      <c r="B141" s="7" t="s">
        <v>446</v>
      </c>
      <c r="C141" s="20" t="s">
        <v>14</v>
      </c>
      <c r="D141" s="5" t="s">
        <v>13</v>
      </c>
      <c r="E141" s="8">
        <v>5000</v>
      </c>
      <c r="F141" s="43">
        <f t="shared" si="2"/>
        <v>8.9839187853741809</v>
      </c>
      <c r="G141" s="27" t="s">
        <v>25</v>
      </c>
      <c r="H141" s="22" t="s">
        <v>39</v>
      </c>
      <c r="I141" s="23" t="s">
        <v>8</v>
      </c>
      <c r="J141" s="46">
        <v>556.54999999999995</v>
      </c>
    </row>
    <row r="142" spans="1:10" hidden="1" x14ac:dyDescent="0.25">
      <c r="A142" s="6">
        <v>43116</v>
      </c>
      <c r="B142" s="7" t="s">
        <v>447</v>
      </c>
      <c r="C142" s="20" t="s">
        <v>14</v>
      </c>
      <c r="D142" s="5" t="s">
        <v>10</v>
      </c>
      <c r="E142" s="26">
        <v>5000</v>
      </c>
      <c r="F142" s="43">
        <f t="shared" si="2"/>
        <v>8.9839187853741809</v>
      </c>
      <c r="G142" s="27" t="s">
        <v>34</v>
      </c>
      <c r="H142" s="22" t="s">
        <v>39</v>
      </c>
      <c r="I142" s="23" t="s">
        <v>8</v>
      </c>
      <c r="J142" s="46">
        <v>556.54999999999995</v>
      </c>
    </row>
    <row r="143" spans="1:10" hidden="1" x14ac:dyDescent="0.25">
      <c r="A143" s="6">
        <v>43116</v>
      </c>
      <c r="B143" s="7" t="s">
        <v>448</v>
      </c>
      <c r="C143" s="20" t="s">
        <v>14</v>
      </c>
      <c r="D143" s="5" t="s">
        <v>13</v>
      </c>
      <c r="E143" s="26">
        <v>5000</v>
      </c>
      <c r="F143" s="43">
        <f t="shared" si="2"/>
        <v>8.9839187853741809</v>
      </c>
      <c r="G143" s="27" t="s">
        <v>376</v>
      </c>
      <c r="H143" s="22" t="s">
        <v>39</v>
      </c>
      <c r="I143" s="23" t="s">
        <v>8</v>
      </c>
      <c r="J143" s="46">
        <v>556.54999999999995</v>
      </c>
    </row>
    <row r="144" spans="1:10" hidden="1" x14ac:dyDescent="0.25">
      <c r="A144" s="6">
        <v>43116</v>
      </c>
      <c r="B144" s="7" t="s">
        <v>449</v>
      </c>
      <c r="C144" s="20" t="s">
        <v>12</v>
      </c>
      <c r="D144" s="5" t="s">
        <v>10</v>
      </c>
      <c r="E144" s="26">
        <v>400</v>
      </c>
      <c r="F144" s="43">
        <f t="shared" si="2"/>
        <v>0.71871350282993451</v>
      </c>
      <c r="G144" s="27" t="s">
        <v>34</v>
      </c>
      <c r="H144" s="22" t="s">
        <v>39</v>
      </c>
      <c r="I144" s="23" t="s">
        <v>8</v>
      </c>
      <c r="J144" s="46">
        <v>556.54999999999995</v>
      </c>
    </row>
    <row r="145" spans="1:10" hidden="1" x14ac:dyDescent="0.25">
      <c r="A145" s="6">
        <v>43116</v>
      </c>
      <c r="B145" s="7" t="s">
        <v>329</v>
      </c>
      <c r="C145" s="20" t="s">
        <v>12</v>
      </c>
      <c r="D145" s="5" t="s">
        <v>15</v>
      </c>
      <c r="E145" s="26">
        <v>5000</v>
      </c>
      <c r="F145" s="43">
        <f t="shared" si="2"/>
        <v>8.9839187853741809</v>
      </c>
      <c r="G145" s="27" t="s">
        <v>17</v>
      </c>
      <c r="H145" s="22" t="s">
        <v>39</v>
      </c>
      <c r="I145" s="23" t="s">
        <v>8</v>
      </c>
      <c r="J145" s="46">
        <v>556.54999999999995</v>
      </c>
    </row>
    <row r="146" spans="1:10" hidden="1" x14ac:dyDescent="0.25">
      <c r="A146" s="6">
        <v>43116</v>
      </c>
      <c r="B146" s="7" t="s">
        <v>450</v>
      </c>
      <c r="C146" s="20" t="s">
        <v>12</v>
      </c>
      <c r="D146" s="5" t="s">
        <v>19</v>
      </c>
      <c r="E146" s="26">
        <v>8500</v>
      </c>
      <c r="F146" s="43">
        <f t="shared" si="2"/>
        <v>15.272661935136108</v>
      </c>
      <c r="G146" s="27" t="s">
        <v>20</v>
      </c>
      <c r="H146" s="22" t="s">
        <v>39</v>
      </c>
      <c r="I146" s="23" t="s">
        <v>8</v>
      </c>
      <c r="J146" s="46">
        <v>556.54999999999995</v>
      </c>
    </row>
    <row r="147" spans="1:10" hidden="1" x14ac:dyDescent="0.25">
      <c r="A147" s="6">
        <v>43116</v>
      </c>
      <c r="B147" s="7" t="s">
        <v>451</v>
      </c>
      <c r="C147" s="20" t="s">
        <v>12</v>
      </c>
      <c r="D147" s="5" t="s">
        <v>277</v>
      </c>
      <c r="E147" s="26">
        <v>8500</v>
      </c>
      <c r="F147" s="43">
        <f t="shared" si="2"/>
        <v>15.272661935136108</v>
      </c>
      <c r="G147" s="27" t="s">
        <v>20</v>
      </c>
      <c r="H147" s="22" t="s">
        <v>39</v>
      </c>
      <c r="I147" s="23" t="s">
        <v>8</v>
      </c>
      <c r="J147" s="46">
        <v>556.54999999999995</v>
      </c>
    </row>
    <row r="148" spans="1:10" hidden="1" x14ac:dyDescent="0.25">
      <c r="A148" s="6">
        <v>43117</v>
      </c>
      <c r="B148" s="7" t="s">
        <v>452</v>
      </c>
      <c r="C148" s="20" t="s">
        <v>31</v>
      </c>
      <c r="D148" s="5" t="s">
        <v>277</v>
      </c>
      <c r="E148" s="26">
        <v>31500</v>
      </c>
      <c r="F148" s="43">
        <f t="shared" si="2"/>
        <v>56.59868834785734</v>
      </c>
      <c r="G148" s="27" t="s">
        <v>20</v>
      </c>
      <c r="H148" s="22" t="s">
        <v>39</v>
      </c>
      <c r="I148" s="23" t="s">
        <v>8</v>
      </c>
      <c r="J148" s="46">
        <v>556.54999999999995</v>
      </c>
    </row>
    <row r="149" spans="1:10" hidden="1" x14ac:dyDescent="0.25">
      <c r="A149" s="6">
        <v>43117</v>
      </c>
      <c r="B149" s="7" t="s">
        <v>453</v>
      </c>
      <c r="C149" s="20" t="s">
        <v>31</v>
      </c>
      <c r="D149" s="5" t="s">
        <v>23</v>
      </c>
      <c r="E149" s="26">
        <v>269067</v>
      </c>
      <c r="F149" s="43">
        <f t="shared" si="2"/>
        <v>483.45521516485496</v>
      </c>
      <c r="G149" s="27" t="s">
        <v>24</v>
      </c>
      <c r="H149" s="22" t="s">
        <v>39</v>
      </c>
      <c r="I149" s="23" t="s">
        <v>8</v>
      </c>
      <c r="J149" s="46">
        <v>556.54999999999995</v>
      </c>
    </row>
    <row r="150" spans="1:10" hidden="1" x14ac:dyDescent="0.25">
      <c r="A150" s="6">
        <v>43117</v>
      </c>
      <c r="B150" s="7" t="s">
        <v>454</v>
      </c>
      <c r="C150" s="20" t="s">
        <v>12</v>
      </c>
      <c r="D150" s="5" t="s">
        <v>19</v>
      </c>
      <c r="E150" s="26">
        <v>1500</v>
      </c>
      <c r="F150" s="43">
        <f t="shared" si="2"/>
        <v>2.6951756356122543</v>
      </c>
      <c r="G150" s="27" t="s">
        <v>20</v>
      </c>
      <c r="H150" s="22" t="s">
        <v>39</v>
      </c>
      <c r="I150" s="23" t="s">
        <v>8</v>
      </c>
      <c r="J150" s="46">
        <v>556.54999999999995</v>
      </c>
    </row>
    <row r="151" spans="1:10" hidden="1" x14ac:dyDescent="0.25">
      <c r="A151" s="6">
        <v>43117</v>
      </c>
      <c r="B151" s="7" t="s">
        <v>455</v>
      </c>
      <c r="C151" s="20" t="s">
        <v>12</v>
      </c>
      <c r="D151" s="5" t="s">
        <v>19</v>
      </c>
      <c r="E151" s="26">
        <v>2600</v>
      </c>
      <c r="F151" s="43">
        <f t="shared" si="2"/>
        <v>4.6716377683945742</v>
      </c>
      <c r="G151" s="27" t="s">
        <v>20</v>
      </c>
      <c r="H151" s="22" t="s">
        <v>39</v>
      </c>
      <c r="I151" s="23" t="s">
        <v>8</v>
      </c>
      <c r="J151" s="46">
        <v>556.54999999999995</v>
      </c>
    </row>
    <row r="152" spans="1:10" hidden="1" x14ac:dyDescent="0.25">
      <c r="A152" s="6">
        <v>43117</v>
      </c>
      <c r="B152" s="7" t="s">
        <v>456</v>
      </c>
      <c r="C152" s="20" t="s">
        <v>12</v>
      </c>
      <c r="D152" s="5" t="s">
        <v>277</v>
      </c>
      <c r="E152" s="26">
        <v>13000</v>
      </c>
      <c r="F152" s="43">
        <f t="shared" si="2"/>
        <v>23.358188841972872</v>
      </c>
      <c r="G152" s="27" t="s">
        <v>20</v>
      </c>
      <c r="H152" s="22" t="s">
        <v>39</v>
      </c>
      <c r="I152" s="23" t="s">
        <v>8</v>
      </c>
      <c r="J152" s="46">
        <v>556.54999999999995</v>
      </c>
    </row>
    <row r="153" spans="1:10" hidden="1" x14ac:dyDescent="0.25">
      <c r="A153" s="6">
        <v>43117</v>
      </c>
      <c r="B153" s="7" t="s">
        <v>457</v>
      </c>
      <c r="C153" s="20" t="s">
        <v>12</v>
      </c>
      <c r="D153" s="5" t="s">
        <v>277</v>
      </c>
      <c r="E153" s="26">
        <v>70000</v>
      </c>
      <c r="F153" s="43">
        <f t="shared" si="2"/>
        <v>125.77486299523854</v>
      </c>
      <c r="G153" s="27" t="s">
        <v>16</v>
      </c>
      <c r="H153" s="22" t="s">
        <v>39</v>
      </c>
      <c r="I153" s="23" t="s">
        <v>8</v>
      </c>
      <c r="J153" s="46">
        <v>556.54999999999995</v>
      </c>
    </row>
    <row r="154" spans="1:10" hidden="1" x14ac:dyDescent="0.25">
      <c r="A154" s="6">
        <v>43117</v>
      </c>
      <c r="B154" s="7" t="s">
        <v>458</v>
      </c>
      <c r="C154" s="20" t="s">
        <v>12</v>
      </c>
      <c r="D154" s="5" t="s">
        <v>277</v>
      </c>
      <c r="E154" s="26">
        <v>3000</v>
      </c>
      <c r="F154" s="43">
        <f t="shared" si="2"/>
        <v>5.3903512712245085</v>
      </c>
      <c r="G154" s="27" t="s">
        <v>20</v>
      </c>
      <c r="H154" s="22" t="s">
        <v>39</v>
      </c>
      <c r="I154" s="23" t="s">
        <v>8</v>
      </c>
      <c r="J154" s="46">
        <v>556.54999999999995</v>
      </c>
    </row>
    <row r="155" spans="1:10" hidden="1" x14ac:dyDescent="0.25">
      <c r="A155" s="6">
        <v>43117</v>
      </c>
      <c r="B155" s="7" t="s">
        <v>459</v>
      </c>
      <c r="C155" s="20" t="s">
        <v>31</v>
      </c>
      <c r="D155" s="5" t="s">
        <v>277</v>
      </c>
      <c r="E155" s="8">
        <v>35568</v>
      </c>
      <c r="F155" s="43">
        <f t="shared" si="2"/>
        <v>63.908004671637777</v>
      </c>
      <c r="G155" s="27" t="s">
        <v>20</v>
      </c>
      <c r="H155" s="22" t="s">
        <v>39</v>
      </c>
      <c r="I155" s="23" t="s">
        <v>8</v>
      </c>
      <c r="J155" s="46">
        <v>556.54999999999995</v>
      </c>
    </row>
    <row r="156" spans="1:10" hidden="1" x14ac:dyDescent="0.25">
      <c r="A156" s="6">
        <v>43118</v>
      </c>
      <c r="B156" s="7" t="s">
        <v>460</v>
      </c>
      <c r="C156" s="20" t="s">
        <v>14</v>
      </c>
      <c r="D156" s="5" t="s">
        <v>277</v>
      </c>
      <c r="E156" s="8">
        <v>5000</v>
      </c>
      <c r="F156" s="43">
        <f t="shared" si="2"/>
        <v>8.9839187853741809</v>
      </c>
      <c r="G156" s="27" t="s">
        <v>320</v>
      </c>
      <c r="H156" s="22" t="s">
        <v>39</v>
      </c>
      <c r="I156" s="23" t="s">
        <v>8</v>
      </c>
      <c r="J156" s="46">
        <v>556.54999999999995</v>
      </c>
    </row>
    <row r="157" spans="1:10" hidden="1" x14ac:dyDescent="0.25">
      <c r="A157" s="6">
        <v>43118</v>
      </c>
      <c r="B157" s="7" t="s">
        <v>461</v>
      </c>
      <c r="C157" s="20" t="s">
        <v>14</v>
      </c>
      <c r="D157" s="5" t="s">
        <v>277</v>
      </c>
      <c r="E157" s="8">
        <v>5000</v>
      </c>
      <c r="F157" s="43">
        <f t="shared" si="2"/>
        <v>8.9839187853741809</v>
      </c>
      <c r="G157" s="27" t="s">
        <v>24</v>
      </c>
      <c r="H157" s="22" t="s">
        <v>39</v>
      </c>
      <c r="I157" s="23" t="s">
        <v>8</v>
      </c>
      <c r="J157" s="46">
        <v>556.54999999999995</v>
      </c>
    </row>
    <row r="158" spans="1:10" hidden="1" x14ac:dyDescent="0.25">
      <c r="A158" s="6">
        <v>43118</v>
      </c>
      <c r="B158" s="7" t="s">
        <v>462</v>
      </c>
      <c r="C158" s="20" t="s">
        <v>14</v>
      </c>
      <c r="D158" s="5" t="s">
        <v>277</v>
      </c>
      <c r="E158" s="8">
        <v>5000</v>
      </c>
      <c r="F158" s="43">
        <f t="shared" si="2"/>
        <v>8.9839187853741809</v>
      </c>
      <c r="G158" s="27" t="s">
        <v>283</v>
      </c>
      <c r="H158" s="22" t="s">
        <v>39</v>
      </c>
      <c r="I158" s="23" t="s">
        <v>8</v>
      </c>
      <c r="J158" s="46">
        <v>556.54999999999995</v>
      </c>
    </row>
    <row r="159" spans="1:10" hidden="1" x14ac:dyDescent="0.25">
      <c r="A159" s="6">
        <v>43118</v>
      </c>
      <c r="B159" s="7" t="s">
        <v>463</v>
      </c>
      <c r="C159" s="20" t="s">
        <v>14</v>
      </c>
      <c r="D159" s="5" t="s">
        <v>277</v>
      </c>
      <c r="E159" s="8">
        <v>5000</v>
      </c>
      <c r="F159" s="43">
        <f t="shared" si="2"/>
        <v>8.9839187853741809</v>
      </c>
      <c r="G159" s="27" t="s">
        <v>376</v>
      </c>
      <c r="H159" s="22" t="s">
        <v>39</v>
      </c>
      <c r="I159" s="23" t="s">
        <v>8</v>
      </c>
      <c r="J159" s="46">
        <v>556.54999999999995</v>
      </c>
    </row>
    <row r="160" spans="1:10" hidden="1" x14ac:dyDescent="0.25">
      <c r="A160" s="6">
        <v>43118</v>
      </c>
      <c r="B160" s="7" t="s">
        <v>464</v>
      </c>
      <c r="C160" s="20" t="s">
        <v>14</v>
      </c>
      <c r="D160" s="5" t="s">
        <v>277</v>
      </c>
      <c r="E160" s="8">
        <v>5000</v>
      </c>
      <c r="F160" s="43">
        <f t="shared" si="2"/>
        <v>8.9839187853741809</v>
      </c>
      <c r="G160" s="27" t="s">
        <v>20</v>
      </c>
      <c r="H160" s="22" t="s">
        <v>39</v>
      </c>
      <c r="I160" s="23" t="s">
        <v>8</v>
      </c>
      <c r="J160" s="46">
        <v>556.54999999999995</v>
      </c>
    </row>
    <row r="161" spans="1:10" hidden="1" x14ac:dyDescent="0.25">
      <c r="A161" s="6">
        <v>43118</v>
      </c>
      <c r="B161" s="7" t="s">
        <v>465</v>
      </c>
      <c r="C161" s="20" t="s">
        <v>14</v>
      </c>
      <c r="D161" s="5" t="s">
        <v>277</v>
      </c>
      <c r="E161" s="8">
        <v>5000</v>
      </c>
      <c r="F161" s="43">
        <f t="shared" si="2"/>
        <v>8.9839187853741809</v>
      </c>
      <c r="G161" s="32" t="s">
        <v>16</v>
      </c>
      <c r="H161" s="22" t="s">
        <v>39</v>
      </c>
      <c r="I161" s="23" t="s">
        <v>8</v>
      </c>
      <c r="J161" s="46">
        <v>556.54999999999995</v>
      </c>
    </row>
    <row r="162" spans="1:10" hidden="1" x14ac:dyDescent="0.25">
      <c r="A162" s="6">
        <v>43118</v>
      </c>
      <c r="B162" s="7" t="s">
        <v>466</v>
      </c>
      <c r="C162" s="20" t="s">
        <v>14</v>
      </c>
      <c r="D162" s="5" t="s">
        <v>277</v>
      </c>
      <c r="E162" s="8">
        <v>5000</v>
      </c>
      <c r="F162" s="43">
        <f t="shared" si="2"/>
        <v>8.9839187853741809</v>
      </c>
      <c r="G162" s="27" t="s">
        <v>17</v>
      </c>
      <c r="H162" s="22" t="s">
        <v>39</v>
      </c>
      <c r="I162" s="23" t="s">
        <v>8</v>
      </c>
      <c r="J162" s="46">
        <v>556.54999999999995</v>
      </c>
    </row>
    <row r="163" spans="1:10" hidden="1" x14ac:dyDescent="0.25">
      <c r="A163" s="6">
        <v>43118</v>
      </c>
      <c r="B163" s="7" t="s">
        <v>467</v>
      </c>
      <c r="C163" s="20" t="s">
        <v>14</v>
      </c>
      <c r="D163" s="5" t="s">
        <v>277</v>
      </c>
      <c r="E163" s="8">
        <v>5000</v>
      </c>
      <c r="F163" s="43">
        <f t="shared" si="2"/>
        <v>8.9839187853741809</v>
      </c>
      <c r="G163" s="27" t="s">
        <v>25</v>
      </c>
      <c r="H163" s="22" t="s">
        <v>39</v>
      </c>
      <c r="I163" s="23" t="s">
        <v>8</v>
      </c>
      <c r="J163" s="46">
        <v>556.54999999999995</v>
      </c>
    </row>
    <row r="164" spans="1:10" hidden="1" x14ac:dyDescent="0.25">
      <c r="A164" s="6">
        <v>43118</v>
      </c>
      <c r="B164" s="7" t="s">
        <v>468</v>
      </c>
      <c r="C164" s="20" t="s">
        <v>26</v>
      </c>
      <c r="D164" s="5" t="s">
        <v>277</v>
      </c>
      <c r="E164" s="26">
        <v>60000</v>
      </c>
      <c r="F164" s="43">
        <f t="shared" si="2"/>
        <v>107.80702542449018</v>
      </c>
      <c r="G164" s="27" t="s">
        <v>25</v>
      </c>
      <c r="H164" s="22" t="s">
        <v>39</v>
      </c>
      <c r="I164" s="23" t="s">
        <v>8</v>
      </c>
      <c r="J164" s="46">
        <v>556.54999999999995</v>
      </c>
    </row>
    <row r="165" spans="1:10" hidden="1" x14ac:dyDescent="0.25">
      <c r="A165" s="6">
        <v>43118</v>
      </c>
      <c r="B165" s="7" t="s">
        <v>469</v>
      </c>
      <c r="C165" s="20" t="s">
        <v>26</v>
      </c>
      <c r="D165" s="5" t="s">
        <v>277</v>
      </c>
      <c r="E165" s="26">
        <v>18000</v>
      </c>
      <c r="F165" s="43">
        <f t="shared" si="2"/>
        <v>32.342107627347055</v>
      </c>
      <c r="G165" s="27" t="s">
        <v>25</v>
      </c>
      <c r="H165" s="22" t="s">
        <v>39</v>
      </c>
      <c r="I165" s="23" t="s">
        <v>8</v>
      </c>
      <c r="J165" s="46">
        <v>556.54999999999995</v>
      </c>
    </row>
    <row r="166" spans="1:10" hidden="1" x14ac:dyDescent="0.25">
      <c r="A166" s="6">
        <v>43118</v>
      </c>
      <c r="B166" s="7" t="s">
        <v>470</v>
      </c>
      <c r="C166" s="20" t="s">
        <v>45</v>
      </c>
      <c r="D166" s="5" t="s">
        <v>10</v>
      </c>
      <c r="E166" s="26">
        <v>4000</v>
      </c>
      <c r="F166" s="43">
        <f t="shared" si="2"/>
        <v>7.1871350282993447</v>
      </c>
      <c r="G166" s="27" t="s">
        <v>25</v>
      </c>
      <c r="H166" s="22" t="s">
        <v>39</v>
      </c>
      <c r="I166" s="23" t="s">
        <v>8</v>
      </c>
      <c r="J166" s="46">
        <v>556.54999999999995</v>
      </c>
    </row>
    <row r="167" spans="1:10" hidden="1" x14ac:dyDescent="0.25">
      <c r="A167" s="6">
        <v>43118</v>
      </c>
      <c r="B167" s="7" t="s">
        <v>471</v>
      </c>
      <c r="C167" s="20" t="s">
        <v>12</v>
      </c>
      <c r="D167" s="5" t="s">
        <v>277</v>
      </c>
      <c r="E167" s="26">
        <v>170000</v>
      </c>
      <c r="F167" s="43">
        <f t="shared" si="2"/>
        <v>305.45323870272216</v>
      </c>
      <c r="G167" s="27" t="s">
        <v>24</v>
      </c>
      <c r="H167" s="22" t="s">
        <v>39</v>
      </c>
      <c r="I167" s="23" t="s">
        <v>8</v>
      </c>
      <c r="J167" s="46">
        <v>556.54999999999995</v>
      </c>
    </row>
    <row r="168" spans="1:10" hidden="1" x14ac:dyDescent="0.25">
      <c r="A168" s="6">
        <v>43118</v>
      </c>
      <c r="B168" s="7" t="s">
        <v>472</v>
      </c>
      <c r="C168" s="20" t="s">
        <v>12</v>
      </c>
      <c r="D168" s="5" t="s">
        <v>10</v>
      </c>
      <c r="E168" s="26">
        <v>200</v>
      </c>
      <c r="F168" s="43">
        <f t="shared" si="2"/>
        <v>0.35935675141496726</v>
      </c>
      <c r="G168" s="27" t="s">
        <v>34</v>
      </c>
      <c r="H168" s="22" t="s">
        <v>39</v>
      </c>
      <c r="I168" s="23" t="s">
        <v>8</v>
      </c>
      <c r="J168" s="46">
        <v>556.54999999999995</v>
      </c>
    </row>
    <row r="169" spans="1:10" hidden="1" x14ac:dyDescent="0.25">
      <c r="A169" s="6">
        <v>43118</v>
      </c>
      <c r="B169" s="7" t="s">
        <v>473</v>
      </c>
      <c r="C169" s="20" t="s">
        <v>12</v>
      </c>
      <c r="D169" s="5" t="s">
        <v>10</v>
      </c>
      <c r="E169" s="26">
        <v>2600</v>
      </c>
      <c r="F169" s="43">
        <f t="shared" si="2"/>
        <v>4.6716377683945742</v>
      </c>
      <c r="G169" s="27" t="s">
        <v>34</v>
      </c>
      <c r="H169" s="22" t="s">
        <v>39</v>
      </c>
      <c r="I169" s="23" t="s">
        <v>8</v>
      </c>
      <c r="J169" s="46">
        <v>556.54999999999995</v>
      </c>
    </row>
    <row r="170" spans="1:10" hidden="1" x14ac:dyDescent="0.25">
      <c r="A170" s="6">
        <v>43118</v>
      </c>
      <c r="B170" s="7" t="s">
        <v>474</v>
      </c>
      <c r="C170" s="20" t="s">
        <v>12</v>
      </c>
      <c r="D170" s="5" t="s">
        <v>15</v>
      </c>
      <c r="E170" s="26">
        <v>12000</v>
      </c>
      <c r="F170" s="43">
        <f t="shared" si="2"/>
        <v>21.561405084898034</v>
      </c>
      <c r="G170" s="27" t="s">
        <v>16</v>
      </c>
      <c r="H170" s="22" t="s">
        <v>39</v>
      </c>
      <c r="I170" s="23" t="s">
        <v>8</v>
      </c>
      <c r="J170" s="46">
        <v>556.54999999999995</v>
      </c>
    </row>
    <row r="171" spans="1:10" hidden="1" x14ac:dyDescent="0.25">
      <c r="A171" s="6">
        <v>43118</v>
      </c>
      <c r="B171" s="7" t="s">
        <v>475</v>
      </c>
      <c r="C171" s="20" t="s">
        <v>12</v>
      </c>
      <c r="D171" s="5" t="s">
        <v>15</v>
      </c>
      <c r="E171" s="8">
        <v>10000</v>
      </c>
      <c r="F171" s="43">
        <f t="shared" si="2"/>
        <v>17.967837570748362</v>
      </c>
      <c r="G171" s="27" t="s">
        <v>17</v>
      </c>
      <c r="H171" s="22" t="s">
        <v>39</v>
      </c>
      <c r="I171" s="23" t="s">
        <v>8</v>
      </c>
      <c r="J171" s="46">
        <v>556.54999999999995</v>
      </c>
    </row>
    <row r="172" spans="1:10" hidden="1" x14ac:dyDescent="0.25">
      <c r="A172" s="6">
        <v>43118</v>
      </c>
      <c r="B172" s="7" t="s">
        <v>476</v>
      </c>
      <c r="C172" s="20" t="s">
        <v>12</v>
      </c>
      <c r="D172" s="5" t="s">
        <v>19</v>
      </c>
      <c r="E172" s="8">
        <v>40000</v>
      </c>
      <c r="F172" s="43">
        <f t="shared" si="2"/>
        <v>71.871350282993447</v>
      </c>
      <c r="G172" s="27" t="s">
        <v>20</v>
      </c>
      <c r="H172" s="22" t="s">
        <v>39</v>
      </c>
      <c r="I172" s="23" t="s">
        <v>8</v>
      </c>
      <c r="J172" s="46">
        <v>556.54999999999995</v>
      </c>
    </row>
    <row r="173" spans="1:10" hidden="1" x14ac:dyDescent="0.25">
      <c r="A173" s="6">
        <v>43118</v>
      </c>
      <c r="B173" s="7" t="s">
        <v>477</v>
      </c>
      <c r="C173" s="20" t="s">
        <v>21</v>
      </c>
      <c r="D173" s="5" t="s">
        <v>19</v>
      </c>
      <c r="E173" s="8">
        <v>50000</v>
      </c>
      <c r="F173" s="43">
        <f t="shared" si="2"/>
        <v>89.839187853741805</v>
      </c>
      <c r="G173" s="27" t="s">
        <v>20</v>
      </c>
      <c r="H173" s="22" t="s">
        <v>39</v>
      </c>
      <c r="I173" s="23" t="s">
        <v>8</v>
      </c>
      <c r="J173" s="46">
        <v>556.54999999999995</v>
      </c>
    </row>
    <row r="174" spans="1:10" hidden="1" x14ac:dyDescent="0.25">
      <c r="A174" s="6">
        <v>43118</v>
      </c>
      <c r="B174" s="7" t="s">
        <v>478</v>
      </c>
      <c r="C174" s="20" t="s">
        <v>21</v>
      </c>
      <c r="D174" s="5" t="s">
        <v>19</v>
      </c>
      <c r="E174" s="8">
        <v>30000</v>
      </c>
      <c r="F174" s="43">
        <f t="shared" si="2"/>
        <v>53.903512712245089</v>
      </c>
      <c r="G174" s="27" t="s">
        <v>20</v>
      </c>
      <c r="H174" s="22" t="s">
        <v>39</v>
      </c>
      <c r="I174" s="23" t="s">
        <v>8</v>
      </c>
      <c r="J174" s="46">
        <v>556.54999999999995</v>
      </c>
    </row>
    <row r="175" spans="1:10" hidden="1" x14ac:dyDescent="0.25">
      <c r="A175" s="6">
        <v>43118</v>
      </c>
      <c r="B175" s="7" t="s">
        <v>479</v>
      </c>
      <c r="C175" s="20" t="s">
        <v>12</v>
      </c>
      <c r="D175" s="5" t="s">
        <v>277</v>
      </c>
      <c r="E175" s="8">
        <v>38000</v>
      </c>
      <c r="F175" s="43">
        <f t="shared" si="2"/>
        <v>68.277782768843778</v>
      </c>
      <c r="G175" s="27" t="s">
        <v>17</v>
      </c>
      <c r="H175" s="22" t="s">
        <v>39</v>
      </c>
      <c r="I175" s="23" t="s">
        <v>8</v>
      </c>
      <c r="J175" s="46">
        <v>556.54999999999995</v>
      </c>
    </row>
    <row r="176" spans="1:10" hidden="1" x14ac:dyDescent="0.25">
      <c r="A176" s="6">
        <v>43118</v>
      </c>
      <c r="B176" s="7" t="s">
        <v>480</v>
      </c>
      <c r="C176" s="20" t="s">
        <v>12</v>
      </c>
      <c r="D176" s="5" t="s">
        <v>277</v>
      </c>
      <c r="E176" s="8">
        <v>18500</v>
      </c>
      <c r="F176" s="43">
        <f t="shared" si="2"/>
        <v>33.240499505884472</v>
      </c>
      <c r="G176" s="27" t="s">
        <v>376</v>
      </c>
      <c r="H176" s="22" t="s">
        <v>39</v>
      </c>
      <c r="I176" s="23" t="s">
        <v>8</v>
      </c>
      <c r="J176" s="46">
        <v>556.54999999999995</v>
      </c>
    </row>
    <row r="177" spans="1:10" hidden="1" x14ac:dyDescent="0.25">
      <c r="A177" s="6">
        <v>43118</v>
      </c>
      <c r="B177" s="7" t="s">
        <v>481</v>
      </c>
      <c r="C177" s="20" t="s">
        <v>12</v>
      </c>
      <c r="D177" s="5" t="s">
        <v>277</v>
      </c>
      <c r="E177" s="8">
        <v>15000</v>
      </c>
      <c r="F177" s="43">
        <f t="shared" si="2"/>
        <v>26.951756356122544</v>
      </c>
      <c r="G177" s="27" t="s">
        <v>283</v>
      </c>
      <c r="H177" s="22" t="s">
        <v>39</v>
      </c>
      <c r="I177" s="23" t="s">
        <v>8</v>
      </c>
      <c r="J177" s="46">
        <v>556.54999999999995</v>
      </c>
    </row>
    <row r="178" spans="1:10" hidden="1" x14ac:dyDescent="0.25">
      <c r="A178" s="6">
        <v>43118</v>
      </c>
      <c r="B178" s="7" t="s">
        <v>482</v>
      </c>
      <c r="C178" s="20" t="s">
        <v>12</v>
      </c>
      <c r="D178" s="5" t="s">
        <v>277</v>
      </c>
      <c r="E178" s="8">
        <v>24500</v>
      </c>
      <c r="F178" s="43">
        <f t="shared" si="2"/>
        <v>44.021202048333485</v>
      </c>
      <c r="G178" s="27" t="s">
        <v>16</v>
      </c>
      <c r="H178" s="22" t="s">
        <v>39</v>
      </c>
      <c r="I178" s="23" t="s">
        <v>8</v>
      </c>
      <c r="J178" s="46">
        <v>556.54999999999995</v>
      </c>
    </row>
    <row r="179" spans="1:10" hidden="1" x14ac:dyDescent="0.25">
      <c r="A179" s="6">
        <v>43119</v>
      </c>
      <c r="B179" s="7" t="s">
        <v>483</v>
      </c>
      <c r="C179" s="20" t="s">
        <v>9</v>
      </c>
      <c r="D179" s="5" t="s">
        <v>10</v>
      </c>
      <c r="E179" s="8">
        <v>41425</v>
      </c>
      <c r="F179" s="43">
        <f t="shared" si="2"/>
        <v>74.431767136825087</v>
      </c>
      <c r="G179" s="27" t="s">
        <v>34</v>
      </c>
      <c r="H179" s="22" t="s">
        <v>39</v>
      </c>
      <c r="I179" s="23" t="s">
        <v>8</v>
      </c>
      <c r="J179" s="46">
        <v>556.54999999999995</v>
      </c>
    </row>
    <row r="180" spans="1:10" hidden="1" x14ac:dyDescent="0.25">
      <c r="A180" s="6">
        <v>43119</v>
      </c>
      <c r="B180" s="7" t="s">
        <v>484</v>
      </c>
      <c r="C180" s="20" t="s">
        <v>9</v>
      </c>
      <c r="D180" s="5" t="s">
        <v>10</v>
      </c>
      <c r="E180" s="8">
        <v>5000</v>
      </c>
      <c r="F180" s="43">
        <f t="shared" si="2"/>
        <v>8.9839187853741809</v>
      </c>
      <c r="G180" s="27" t="s">
        <v>34</v>
      </c>
      <c r="H180" s="22" t="s">
        <v>39</v>
      </c>
      <c r="I180" s="23" t="s">
        <v>8</v>
      </c>
      <c r="J180" s="46">
        <v>556.54999999999995</v>
      </c>
    </row>
    <row r="181" spans="1:10" hidden="1" x14ac:dyDescent="0.25">
      <c r="A181" s="6">
        <v>43119</v>
      </c>
      <c r="B181" s="7" t="s">
        <v>485</v>
      </c>
      <c r="C181" s="20" t="s">
        <v>12</v>
      </c>
      <c r="D181" s="5" t="s">
        <v>10</v>
      </c>
      <c r="E181" s="8">
        <v>7600</v>
      </c>
      <c r="F181" s="43">
        <f t="shared" si="2"/>
        <v>13.655556553768754</v>
      </c>
      <c r="G181" s="27" t="s">
        <v>34</v>
      </c>
      <c r="H181" s="22" t="s">
        <v>39</v>
      </c>
      <c r="I181" s="23" t="s">
        <v>8</v>
      </c>
      <c r="J181" s="46">
        <v>556.54999999999995</v>
      </c>
    </row>
    <row r="182" spans="1:10" hidden="1" x14ac:dyDescent="0.25">
      <c r="A182" s="6">
        <v>43120</v>
      </c>
      <c r="B182" s="7" t="s">
        <v>486</v>
      </c>
      <c r="C182" s="20" t="s">
        <v>12</v>
      </c>
      <c r="D182" s="5" t="s">
        <v>277</v>
      </c>
      <c r="E182" s="8">
        <v>100000</v>
      </c>
      <c r="F182" s="43">
        <f t="shared" si="2"/>
        <v>179.67837570748361</v>
      </c>
      <c r="G182" s="27" t="s">
        <v>24</v>
      </c>
      <c r="H182" s="22" t="s">
        <v>39</v>
      </c>
      <c r="I182" s="23" t="s">
        <v>8</v>
      </c>
      <c r="J182" s="46">
        <v>556.54999999999995</v>
      </c>
    </row>
    <row r="183" spans="1:10" hidden="1" x14ac:dyDescent="0.25">
      <c r="A183" s="6">
        <v>43122</v>
      </c>
      <c r="B183" s="7" t="s">
        <v>487</v>
      </c>
      <c r="C183" s="20" t="s">
        <v>12</v>
      </c>
      <c r="D183" s="5" t="s">
        <v>13</v>
      </c>
      <c r="E183" s="8">
        <v>5000</v>
      </c>
      <c r="F183" s="43">
        <f t="shared" si="2"/>
        <v>8.9839187853741809</v>
      </c>
      <c r="G183" s="27" t="s">
        <v>25</v>
      </c>
      <c r="H183" s="22" t="s">
        <v>39</v>
      </c>
      <c r="I183" s="23" t="s">
        <v>8</v>
      </c>
      <c r="J183" s="46">
        <v>556.54999999999995</v>
      </c>
    </row>
    <row r="184" spans="1:10" hidden="1" x14ac:dyDescent="0.25">
      <c r="A184" s="6">
        <v>43122</v>
      </c>
      <c r="B184" s="7" t="s">
        <v>488</v>
      </c>
      <c r="C184" s="20" t="s">
        <v>14</v>
      </c>
      <c r="D184" s="5" t="s">
        <v>23</v>
      </c>
      <c r="E184" s="8">
        <v>10000</v>
      </c>
      <c r="F184" s="43">
        <f t="shared" si="2"/>
        <v>17.967837570748362</v>
      </c>
      <c r="G184" s="27" t="s">
        <v>24</v>
      </c>
      <c r="H184" s="22" t="s">
        <v>39</v>
      </c>
      <c r="I184" s="23" t="s">
        <v>8</v>
      </c>
      <c r="J184" s="46">
        <v>556.54999999999995</v>
      </c>
    </row>
    <row r="185" spans="1:10" hidden="1" x14ac:dyDescent="0.25">
      <c r="A185" s="6">
        <v>43122</v>
      </c>
      <c r="B185" s="7" t="s">
        <v>489</v>
      </c>
      <c r="C185" s="20" t="s">
        <v>14</v>
      </c>
      <c r="D185" s="5" t="s">
        <v>13</v>
      </c>
      <c r="E185" s="8">
        <v>5000</v>
      </c>
      <c r="F185" s="43">
        <f t="shared" si="2"/>
        <v>8.9839187853741809</v>
      </c>
      <c r="G185" s="27" t="s">
        <v>283</v>
      </c>
      <c r="H185" s="22" t="s">
        <v>39</v>
      </c>
      <c r="I185" s="23" t="s">
        <v>8</v>
      </c>
      <c r="J185" s="46">
        <v>556.54999999999995</v>
      </c>
    </row>
    <row r="186" spans="1:10" hidden="1" x14ac:dyDescent="0.25">
      <c r="A186" s="6">
        <v>43122</v>
      </c>
      <c r="B186" s="7" t="s">
        <v>490</v>
      </c>
      <c r="C186" s="20" t="s">
        <v>14</v>
      </c>
      <c r="D186" s="5" t="s">
        <v>13</v>
      </c>
      <c r="E186" s="8">
        <v>5000</v>
      </c>
      <c r="F186" s="43">
        <f t="shared" si="2"/>
        <v>8.9839187853741809</v>
      </c>
      <c r="G186" s="27" t="s">
        <v>20</v>
      </c>
      <c r="H186" s="22" t="s">
        <v>39</v>
      </c>
      <c r="I186" s="23" t="s">
        <v>8</v>
      </c>
      <c r="J186" s="46">
        <v>556.54999999999995</v>
      </c>
    </row>
    <row r="187" spans="1:10" hidden="1" x14ac:dyDescent="0.25">
      <c r="A187" s="6">
        <v>43122</v>
      </c>
      <c r="B187" s="7" t="s">
        <v>491</v>
      </c>
      <c r="C187" s="20" t="s">
        <v>14</v>
      </c>
      <c r="D187" s="5" t="s">
        <v>13</v>
      </c>
      <c r="E187" s="10">
        <v>5000</v>
      </c>
      <c r="F187" s="43">
        <f t="shared" si="2"/>
        <v>8.9839187853741809</v>
      </c>
      <c r="G187" s="27" t="s">
        <v>16</v>
      </c>
      <c r="H187" s="22" t="s">
        <v>39</v>
      </c>
      <c r="I187" s="23" t="s">
        <v>8</v>
      </c>
      <c r="J187" s="46">
        <v>556.54999999999995</v>
      </c>
    </row>
    <row r="188" spans="1:10" hidden="1" x14ac:dyDescent="0.25">
      <c r="A188" s="6">
        <v>43122</v>
      </c>
      <c r="B188" s="7" t="s">
        <v>492</v>
      </c>
      <c r="C188" s="20" t="s">
        <v>14</v>
      </c>
      <c r="D188" s="5" t="s">
        <v>10</v>
      </c>
      <c r="E188" s="10">
        <v>5000</v>
      </c>
      <c r="F188" s="43">
        <f t="shared" si="2"/>
        <v>8.9839187853741809</v>
      </c>
      <c r="G188" s="27" t="s">
        <v>17</v>
      </c>
      <c r="H188" s="22" t="s">
        <v>39</v>
      </c>
      <c r="I188" s="23" t="s">
        <v>8</v>
      </c>
      <c r="J188" s="46">
        <v>556.54999999999995</v>
      </c>
    </row>
    <row r="189" spans="1:10" hidden="1" x14ac:dyDescent="0.25">
      <c r="A189" s="6">
        <v>43122</v>
      </c>
      <c r="B189" s="7" t="s">
        <v>493</v>
      </c>
      <c r="C189" s="20" t="s">
        <v>14</v>
      </c>
      <c r="D189" s="5" t="s">
        <v>10</v>
      </c>
      <c r="E189" s="10">
        <v>5000</v>
      </c>
      <c r="F189" s="43">
        <f t="shared" si="2"/>
        <v>8.9839187853741809</v>
      </c>
      <c r="G189" s="27" t="s">
        <v>34</v>
      </c>
      <c r="H189" s="22" t="s">
        <v>39</v>
      </c>
      <c r="I189" s="23" t="s">
        <v>8</v>
      </c>
      <c r="J189" s="46">
        <v>556.54999999999995</v>
      </c>
    </row>
    <row r="190" spans="1:10" hidden="1" x14ac:dyDescent="0.25">
      <c r="A190" s="6">
        <v>43122</v>
      </c>
      <c r="B190" s="7" t="s">
        <v>494</v>
      </c>
      <c r="C190" s="20" t="s">
        <v>14</v>
      </c>
      <c r="D190" s="5" t="s">
        <v>13</v>
      </c>
      <c r="E190" s="8">
        <v>5000</v>
      </c>
      <c r="F190" s="43">
        <f t="shared" si="2"/>
        <v>8.9839187853741809</v>
      </c>
      <c r="G190" s="27" t="s">
        <v>25</v>
      </c>
      <c r="H190" s="22" t="s">
        <v>39</v>
      </c>
      <c r="I190" s="23" t="s">
        <v>8</v>
      </c>
      <c r="J190" s="46">
        <v>556.54999999999995</v>
      </c>
    </row>
    <row r="191" spans="1:10" hidden="1" x14ac:dyDescent="0.25">
      <c r="A191" s="6">
        <v>43122</v>
      </c>
      <c r="B191" s="7" t="s">
        <v>495</v>
      </c>
      <c r="C191" s="20" t="s">
        <v>12</v>
      </c>
      <c r="D191" s="5" t="s">
        <v>13</v>
      </c>
      <c r="E191" s="8">
        <v>8000</v>
      </c>
      <c r="F191" s="43">
        <f t="shared" si="2"/>
        <v>14.374270056598689</v>
      </c>
      <c r="G191" s="27" t="s">
        <v>25</v>
      </c>
      <c r="H191" s="22" t="s">
        <v>39</v>
      </c>
      <c r="I191" s="23" t="s">
        <v>8</v>
      </c>
      <c r="J191" s="46">
        <v>556.54999999999995</v>
      </c>
    </row>
    <row r="192" spans="1:10" hidden="1" x14ac:dyDescent="0.25">
      <c r="A192" s="6">
        <v>43122</v>
      </c>
      <c r="B192" s="7" t="s">
        <v>496</v>
      </c>
      <c r="C192" s="20" t="s">
        <v>12</v>
      </c>
      <c r="D192" s="5" t="s">
        <v>277</v>
      </c>
      <c r="E192" s="8">
        <v>100000</v>
      </c>
      <c r="F192" s="43">
        <f t="shared" si="2"/>
        <v>179.67837570748361</v>
      </c>
      <c r="G192" s="27" t="s">
        <v>24</v>
      </c>
      <c r="H192" s="22" t="s">
        <v>39</v>
      </c>
      <c r="I192" s="23" t="s">
        <v>8</v>
      </c>
      <c r="J192" s="46">
        <v>556.54999999999995</v>
      </c>
    </row>
    <row r="193" spans="1:10" hidden="1" x14ac:dyDescent="0.25">
      <c r="A193" s="6">
        <v>43122</v>
      </c>
      <c r="B193" s="7" t="s">
        <v>497</v>
      </c>
      <c r="C193" s="20" t="s">
        <v>31</v>
      </c>
      <c r="D193" s="5" t="s">
        <v>277</v>
      </c>
      <c r="E193" s="8">
        <v>179500</v>
      </c>
      <c r="F193" s="43">
        <f t="shared" si="2"/>
        <v>322.52268439493309</v>
      </c>
      <c r="G193" s="27" t="s">
        <v>20</v>
      </c>
      <c r="H193" s="22" t="s">
        <v>39</v>
      </c>
      <c r="I193" s="23" t="s">
        <v>8</v>
      </c>
      <c r="J193" s="46">
        <v>556.54999999999995</v>
      </c>
    </row>
    <row r="194" spans="1:10" hidden="1" x14ac:dyDescent="0.25">
      <c r="A194" s="6">
        <v>43122</v>
      </c>
      <c r="B194" s="7" t="s">
        <v>498</v>
      </c>
      <c r="C194" s="20" t="s">
        <v>12</v>
      </c>
      <c r="D194" s="5" t="s">
        <v>10</v>
      </c>
      <c r="E194" s="8">
        <v>200</v>
      </c>
      <c r="F194" s="43">
        <f t="shared" si="2"/>
        <v>0.35935675141496726</v>
      </c>
      <c r="G194" s="32" t="s">
        <v>34</v>
      </c>
      <c r="H194" s="22" t="s">
        <v>39</v>
      </c>
      <c r="I194" s="23" t="s">
        <v>8</v>
      </c>
      <c r="J194" s="46">
        <v>556.54999999999995</v>
      </c>
    </row>
    <row r="195" spans="1:10" hidden="1" x14ac:dyDescent="0.25">
      <c r="A195" s="6">
        <v>43122</v>
      </c>
      <c r="B195" s="7" t="s">
        <v>499</v>
      </c>
      <c r="C195" s="20" t="s">
        <v>12</v>
      </c>
      <c r="D195" s="5" t="s">
        <v>10</v>
      </c>
      <c r="E195" s="8">
        <v>5000</v>
      </c>
      <c r="F195" s="43">
        <f t="shared" ref="F195:F258" si="3">+E195/J195</f>
        <v>8.9839187853741809</v>
      </c>
      <c r="G195" s="27" t="s">
        <v>34</v>
      </c>
      <c r="H195" s="22" t="s">
        <v>39</v>
      </c>
      <c r="I195" s="23" t="s">
        <v>8</v>
      </c>
      <c r="J195" s="46">
        <v>556.54999999999995</v>
      </c>
    </row>
    <row r="196" spans="1:10" hidden="1" x14ac:dyDescent="0.25">
      <c r="A196" s="6">
        <v>43122</v>
      </c>
      <c r="B196" s="7" t="s">
        <v>500</v>
      </c>
      <c r="C196" s="5" t="s">
        <v>12</v>
      </c>
      <c r="D196" s="5" t="s">
        <v>38</v>
      </c>
      <c r="E196" s="8">
        <v>15000</v>
      </c>
      <c r="F196" s="43">
        <f t="shared" si="3"/>
        <v>26.951756356122544</v>
      </c>
      <c r="G196" s="27" t="s">
        <v>43</v>
      </c>
      <c r="H196" s="22" t="s">
        <v>39</v>
      </c>
      <c r="I196" s="23" t="s">
        <v>8</v>
      </c>
      <c r="J196" s="46">
        <v>556.54999999999995</v>
      </c>
    </row>
    <row r="197" spans="1:10" hidden="1" x14ac:dyDescent="0.25">
      <c r="A197" s="6">
        <v>43122</v>
      </c>
      <c r="B197" s="7" t="s">
        <v>501</v>
      </c>
      <c r="C197" s="5" t="s">
        <v>26</v>
      </c>
      <c r="D197" s="5" t="s">
        <v>38</v>
      </c>
      <c r="E197" s="8">
        <v>40000</v>
      </c>
      <c r="F197" s="43">
        <f t="shared" si="3"/>
        <v>71.871350282993447</v>
      </c>
      <c r="G197" s="27" t="s">
        <v>43</v>
      </c>
      <c r="H197" s="22" t="s">
        <v>39</v>
      </c>
      <c r="I197" s="23" t="s">
        <v>8</v>
      </c>
      <c r="J197" s="46">
        <v>556.54999999999995</v>
      </c>
    </row>
    <row r="198" spans="1:10" hidden="1" x14ac:dyDescent="0.25">
      <c r="A198" s="6">
        <v>43123</v>
      </c>
      <c r="B198" s="7" t="s">
        <v>502</v>
      </c>
      <c r="C198" s="20" t="s">
        <v>12</v>
      </c>
      <c r="D198" s="5" t="s">
        <v>13</v>
      </c>
      <c r="E198" s="8">
        <v>15000</v>
      </c>
      <c r="F198" s="43">
        <f t="shared" si="3"/>
        <v>26.951756356122544</v>
      </c>
      <c r="G198" s="27" t="s">
        <v>283</v>
      </c>
      <c r="H198" s="22" t="s">
        <v>39</v>
      </c>
      <c r="I198" s="23" t="s">
        <v>8</v>
      </c>
      <c r="J198" s="46">
        <v>556.54999999999995</v>
      </c>
    </row>
    <row r="199" spans="1:10" hidden="1" x14ac:dyDescent="0.25">
      <c r="A199" s="6">
        <v>43123</v>
      </c>
      <c r="B199" s="7" t="s">
        <v>503</v>
      </c>
      <c r="C199" s="20" t="s">
        <v>26</v>
      </c>
      <c r="D199" s="5" t="s">
        <v>13</v>
      </c>
      <c r="E199" s="8">
        <v>40000</v>
      </c>
      <c r="F199" s="43">
        <f t="shared" si="3"/>
        <v>71.871350282993447</v>
      </c>
      <c r="G199" s="27" t="s">
        <v>283</v>
      </c>
      <c r="H199" s="22" t="s">
        <v>39</v>
      </c>
      <c r="I199" s="23" t="s">
        <v>8</v>
      </c>
      <c r="J199" s="46">
        <v>556.54999999999995</v>
      </c>
    </row>
    <row r="200" spans="1:10" hidden="1" x14ac:dyDescent="0.25">
      <c r="A200" s="6">
        <v>43123</v>
      </c>
      <c r="B200" s="7" t="s">
        <v>504</v>
      </c>
      <c r="C200" s="20" t="s">
        <v>12</v>
      </c>
      <c r="D200" s="5" t="s">
        <v>13</v>
      </c>
      <c r="E200" s="8">
        <v>4400</v>
      </c>
      <c r="F200" s="43">
        <f t="shared" si="3"/>
        <v>7.905848531129279</v>
      </c>
      <c r="G200" s="27" t="s">
        <v>376</v>
      </c>
      <c r="H200" s="22" t="s">
        <v>39</v>
      </c>
      <c r="I200" s="23" t="s">
        <v>8</v>
      </c>
      <c r="J200" s="46">
        <v>556.54999999999995</v>
      </c>
    </row>
    <row r="201" spans="1:10" hidden="1" x14ac:dyDescent="0.25">
      <c r="A201" s="6">
        <v>43123</v>
      </c>
      <c r="B201" s="7" t="s">
        <v>505</v>
      </c>
      <c r="C201" s="20" t="s">
        <v>12</v>
      </c>
      <c r="D201" s="5" t="s">
        <v>13</v>
      </c>
      <c r="E201" s="8">
        <v>6300</v>
      </c>
      <c r="F201" s="43">
        <f t="shared" si="3"/>
        <v>11.319737669571468</v>
      </c>
      <c r="G201" s="27" t="s">
        <v>376</v>
      </c>
      <c r="H201" s="22" t="s">
        <v>39</v>
      </c>
      <c r="I201" s="23" t="s">
        <v>8</v>
      </c>
      <c r="J201" s="46">
        <v>556.54999999999995</v>
      </c>
    </row>
    <row r="202" spans="1:10" hidden="1" x14ac:dyDescent="0.25">
      <c r="A202" s="6">
        <v>43123</v>
      </c>
      <c r="B202" s="7" t="s">
        <v>506</v>
      </c>
      <c r="C202" s="20" t="s">
        <v>12</v>
      </c>
      <c r="D202" s="5" t="s">
        <v>13</v>
      </c>
      <c r="E202" s="8">
        <v>6200</v>
      </c>
      <c r="F202" s="43">
        <f t="shared" si="3"/>
        <v>11.140059293863985</v>
      </c>
      <c r="G202" s="27" t="s">
        <v>376</v>
      </c>
      <c r="H202" s="22" t="s">
        <v>39</v>
      </c>
      <c r="I202" s="23" t="s">
        <v>8</v>
      </c>
      <c r="J202" s="46">
        <v>556.54999999999995</v>
      </c>
    </row>
    <row r="203" spans="1:10" hidden="1" x14ac:dyDescent="0.25">
      <c r="A203" s="6">
        <v>43123</v>
      </c>
      <c r="B203" s="7" t="s">
        <v>507</v>
      </c>
      <c r="C203" s="20" t="s">
        <v>12</v>
      </c>
      <c r="D203" s="5" t="s">
        <v>13</v>
      </c>
      <c r="E203" s="8">
        <v>9200</v>
      </c>
      <c r="F203" s="43">
        <f t="shared" si="3"/>
        <v>16.530410565088491</v>
      </c>
      <c r="G203" s="27" t="s">
        <v>376</v>
      </c>
      <c r="H203" s="22" t="s">
        <v>39</v>
      </c>
      <c r="I203" s="23" t="s">
        <v>8</v>
      </c>
      <c r="J203" s="46">
        <v>556.54999999999995</v>
      </c>
    </row>
    <row r="204" spans="1:10" hidden="1" x14ac:dyDescent="0.25">
      <c r="A204" s="6">
        <v>43123</v>
      </c>
      <c r="B204" s="7" t="s">
        <v>508</v>
      </c>
      <c r="C204" s="20" t="s">
        <v>26</v>
      </c>
      <c r="D204" s="5" t="s">
        <v>13</v>
      </c>
      <c r="E204" s="8">
        <v>5200</v>
      </c>
      <c r="F204" s="43">
        <f t="shared" si="3"/>
        <v>9.3432755367891485</v>
      </c>
      <c r="G204" s="27" t="s">
        <v>376</v>
      </c>
      <c r="H204" s="22" t="s">
        <v>39</v>
      </c>
      <c r="I204" s="23" t="s">
        <v>8</v>
      </c>
      <c r="J204" s="46">
        <v>556.54999999999995</v>
      </c>
    </row>
    <row r="205" spans="1:10" hidden="1" x14ac:dyDescent="0.25">
      <c r="A205" s="6">
        <v>43123</v>
      </c>
      <c r="B205" s="7" t="s">
        <v>509</v>
      </c>
      <c r="C205" s="20" t="s">
        <v>26</v>
      </c>
      <c r="D205" s="5" t="s">
        <v>13</v>
      </c>
      <c r="E205" s="8">
        <v>4500</v>
      </c>
      <c r="F205" s="43">
        <f t="shared" si="3"/>
        <v>8.0855269068367637</v>
      </c>
      <c r="G205" s="27" t="s">
        <v>376</v>
      </c>
      <c r="H205" s="22" t="s">
        <v>39</v>
      </c>
      <c r="I205" s="23" t="s">
        <v>8</v>
      </c>
      <c r="J205" s="46">
        <v>556.54999999999995</v>
      </c>
    </row>
    <row r="206" spans="1:10" hidden="1" x14ac:dyDescent="0.25">
      <c r="A206" s="6">
        <v>43123</v>
      </c>
      <c r="B206" s="7" t="s">
        <v>510</v>
      </c>
      <c r="C206" s="20" t="s">
        <v>26</v>
      </c>
      <c r="D206" s="5" t="s">
        <v>13</v>
      </c>
      <c r="E206" s="8">
        <v>3800</v>
      </c>
      <c r="F206" s="43">
        <f t="shared" si="3"/>
        <v>6.8277782768843771</v>
      </c>
      <c r="G206" s="27" t="s">
        <v>376</v>
      </c>
      <c r="H206" s="22" t="s">
        <v>39</v>
      </c>
      <c r="I206" s="23" t="s">
        <v>8</v>
      </c>
      <c r="J206" s="46">
        <v>556.54999999999995</v>
      </c>
    </row>
    <row r="207" spans="1:10" hidden="1" x14ac:dyDescent="0.25">
      <c r="A207" s="6">
        <v>43123</v>
      </c>
      <c r="B207" s="7" t="s">
        <v>511</v>
      </c>
      <c r="C207" s="20" t="s">
        <v>26</v>
      </c>
      <c r="D207" s="5" t="s">
        <v>13</v>
      </c>
      <c r="E207" s="8">
        <v>9600</v>
      </c>
      <c r="F207" s="43">
        <f t="shared" si="3"/>
        <v>17.249124067918427</v>
      </c>
      <c r="G207" s="27" t="s">
        <v>376</v>
      </c>
      <c r="H207" s="22" t="s">
        <v>39</v>
      </c>
      <c r="I207" s="23" t="s">
        <v>8</v>
      </c>
      <c r="J207" s="46">
        <v>556.54999999999995</v>
      </c>
    </row>
    <row r="208" spans="1:10" hidden="1" x14ac:dyDescent="0.25">
      <c r="A208" s="6">
        <v>43123</v>
      </c>
      <c r="B208" s="7" t="s">
        <v>512</v>
      </c>
      <c r="C208" s="20" t="s">
        <v>26</v>
      </c>
      <c r="D208" s="5" t="s">
        <v>13</v>
      </c>
      <c r="E208" s="8">
        <v>5300</v>
      </c>
      <c r="F208" s="43">
        <f t="shared" si="3"/>
        <v>9.5229539124966323</v>
      </c>
      <c r="G208" s="27" t="s">
        <v>376</v>
      </c>
      <c r="H208" s="22" t="s">
        <v>39</v>
      </c>
      <c r="I208" s="23" t="s">
        <v>8</v>
      </c>
      <c r="J208" s="46">
        <v>556.54999999999995</v>
      </c>
    </row>
    <row r="209" spans="1:10" hidden="1" x14ac:dyDescent="0.25">
      <c r="A209" s="6">
        <v>43123</v>
      </c>
      <c r="B209" s="7" t="s">
        <v>513</v>
      </c>
      <c r="C209" s="20" t="s">
        <v>12</v>
      </c>
      <c r="D209" s="5" t="s">
        <v>13</v>
      </c>
      <c r="E209" s="8">
        <v>5900</v>
      </c>
      <c r="F209" s="43">
        <f t="shared" si="3"/>
        <v>10.601024166741533</v>
      </c>
      <c r="G209" s="27" t="s">
        <v>376</v>
      </c>
      <c r="H209" s="22" t="s">
        <v>39</v>
      </c>
      <c r="I209" s="23" t="s">
        <v>8</v>
      </c>
      <c r="J209" s="46">
        <v>556.54999999999995</v>
      </c>
    </row>
    <row r="210" spans="1:10" hidden="1" x14ac:dyDescent="0.25">
      <c r="A210" s="6">
        <v>43123</v>
      </c>
      <c r="B210" s="7" t="s">
        <v>514</v>
      </c>
      <c r="C210" s="20" t="s">
        <v>12</v>
      </c>
      <c r="D210" s="5" t="s">
        <v>13</v>
      </c>
      <c r="E210" s="8">
        <v>5600</v>
      </c>
      <c r="F210" s="43">
        <f t="shared" si="3"/>
        <v>10.061989039619082</v>
      </c>
      <c r="G210" s="27" t="s">
        <v>376</v>
      </c>
      <c r="H210" s="22" t="s">
        <v>39</v>
      </c>
      <c r="I210" s="23" t="s">
        <v>8</v>
      </c>
      <c r="J210" s="46">
        <v>556.54999999999995</v>
      </c>
    </row>
    <row r="211" spans="1:10" hidden="1" x14ac:dyDescent="0.25">
      <c r="A211" s="6">
        <v>43123</v>
      </c>
      <c r="B211" s="7" t="s">
        <v>515</v>
      </c>
      <c r="C211" s="20" t="s">
        <v>26</v>
      </c>
      <c r="D211" s="5" t="s">
        <v>13</v>
      </c>
      <c r="E211" s="8">
        <v>5200</v>
      </c>
      <c r="F211" s="43">
        <f t="shared" si="3"/>
        <v>9.3432755367891485</v>
      </c>
      <c r="G211" s="27" t="s">
        <v>376</v>
      </c>
      <c r="H211" s="22" t="s">
        <v>39</v>
      </c>
      <c r="I211" s="23" t="s">
        <v>8</v>
      </c>
      <c r="J211" s="46">
        <v>556.54999999999995</v>
      </c>
    </row>
    <row r="212" spans="1:10" hidden="1" x14ac:dyDescent="0.25">
      <c r="A212" s="6">
        <v>43123</v>
      </c>
      <c r="B212" s="7" t="s">
        <v>516</v>
      </c>
      <c r="C212" s="20" t="s">
        <v>12</v>
      </c>
      <c r="D212" s="5" t="s">
        <v>13</v>
      </c>
      <c r="E212" s="8">
        <v>400</v>
      </c>
      <c r="F212" s="43">
        <f t="shared" si="3"/>
        <v>0.71871350282993451</v>
      </c>
      <c r="G212" s="27" t="s">
        <v>376</v>
      </c>
      <c r="H212" s="22" t="s">
        <v>39</v>
      </c>
      <c r="I212" s="23" t="s">
        <v>8</v>
      </c>
      <c r="J212" s="46">
        <v>556.54999999999995</v>
      </c>
    </row>
    <row r="213" spans="1:10" hidden="1" x14ac:dyDescent="0.25">
      <c r="A213" s="6">
        <v>43123</v>
      </c>
      <c r="B213" s="7" t="s">
        <v>517</v>
      </c>
      <c r="C213" s="20" t="s">
        <v>26</v>
      </c>
      <c r="D213" s="5" t="s">
        <v>13</v>
      </c>
      <c r="E213" s="8">
        <v>9240</v>
      </c>
      <c r="F213" s="43">
        <f t="shared" si="3"/>
        <v>16.602281915371485</v>
      </c>
      <c r="G213" s="27" t="s">
        <v>376</v>
      </c>
      <c r="H213" s="22" t="s">
        <v>39</v>
      </c>
      <c r="I213" s="23" t="s">
        <v>8</v>
      </c>
      <c r="J213" s="46">
        <v>556.54999999999995</v>
      </c>
    </row>
    <row r="214" spans="1:10" hidden="1" x14ac:dyDescent="0.25">
      <c r="A214" s="6">
        <v>43123</v>
      </c>
      <c r="B214" s="7" t="s">
        <v>518</v>
      </c>
      <c r="C214" s="20" t="s">
        <v>28</v>
      </c>
      <c r="D214" s="5" t="s">
        <v>10</v>
      </c>
      <c r="E214" s="8">
        <v>29000</v>
      </c>
      <c r="F214" s="43">
        <f t="shared" si="3"/>
        <v>52.106728955170247</v>
      </c>
      <c r="G214" s="27" t="s">
        <v>34</v>
      </c>
      <c r="H214" s="22" t="s">
        <v>39</v>
      </c>
      <c r="I214" s="23" t="s">
        <v>8</v>
      </c>
      <c r="J214" s="46">
        <v>556.54999999999995</v>
      </c>
    </row>
    <row r="215" spans="1:10" hidden="1" x14ac:dyDescent="0.25">
      <c r="A215" s="6">
        <v>43123</v>
      </c>
      <c r="B215" s="7" t="s">
        <v>473</v>
      </c>
      <c r="C215" s="20" t="s">
        <v>12</v>
      </c>
      <c r="D215" s="5" t="s">
        <v>10</v>
      </c>
      <c r="E215" s="8">
        <v>2600</v>
      </c>
      <c r="F215" s="43">
        <f t="shared" si="3"/>
        <v>4.6716377683945742</v>
      </c>
      <c r="G215" s="27" t="s">
        <v>34</v>
      </c>
      <c r="H215" s="22" t="s">
        <v>39</v>
      </c>
      <c r="I215" s="23" t="s">
        <v>8</v>
      </c>
      <c r="J215" s="46">
        <v>556.54999999999995</v>
      </c>
    </row>
    <row r="216" spans="1:10" hidden="1" x14ac:dyDescent="0.25">
      <c r="A216" s="6">
        <v>43123</v>
      </c>
      <c r="B216" s="7" t="s">
        <v>519</v>
      </c>
      <c r="C216" s="20" t="s">
        <v>14</v>
      </c>
      <c r="D216" s="5" t="s">
        <v>13</v>
      </c>
      <c r="E216" s="8">
        <v>5000</v>
      </c>
      <c r="F216" s="43">
        <f t="shared" si="3"/>
        <v>8.9839187853741809</v>
      </c>
      <c r="G216" s="27" t="s">
        <v>376</v>
      </c>
      <c r="H216" s="22" t="s">
        <v>39</v>
      </c>
      <c r="I216" s="23" t="s">
        <v>8</v>
      </c>
      <c r="J216" s="46">
        <v>556.54999999999995</v>
      </c>
    </row>
    <row r="217" spans="1:10" hidden="1" x14ac:dyDescent="0.25">
      <c r="A217" s="6">
        <v>43125</v>
      </c>
      <c r="B217" s="7" t="s">
        <v>520</v>
      </c>
      <c r="C217" s="20" t="s">
        <v>12</v>
      </c>
      <c r="D217" s="5" t="s">
        <v>277</v>
      </c>
      <c r="E217" s="8">
        <v>70000</v>
      </c>
      <c r="F217" s="43">
        <f t="shared" si="3"/>
        <v>125.77486299523854</v>
      </c>
      <c r="G217" s="27" t="s">
        <v>24</v>
      </c>
      <c r="H217" s="22" t="s">
        <v>39</v>
      </c>
      <c r="I217" s="23" t="s">
        <v>8</v>
      </c>
      <c r="J217" s="46">
        <v>556.54999999999995</v>
      </c>
    </row>
    <row r="218" spans="1:10" hidden="1" x14ac:dyDescent="0.25">
      <c r="A218" s="6">
        <v>43125</v>
      </c>
      <c r="B218" s="7" t="s">
        <v>521</v>
      </c>
      <c r="C218" s="20" t="s">
        <v>522</v>
      </c>
      <c r="D218" s="5" t="s">
        <v>277</v>
      </c>
      <c r="E218" s="8">
        <v>50000</v>
      </c>
      <c r="F218" s="43">
        <f t="shared" si="3"/>
        <v>89.839187853741805</v>
      </c>
      <c r="G218" s="27" t="s">
        <v>24</v>
      </c>
      <c r="H218" s="22" t="s">
        <v>39</v>
      </c>
      <c r="I218" s="23" t="s">
        <v>8</v>
      </c>
      <c r="J218" s="46">
        <v>556.54999999999995</v>
      </c>
    </row>
    <row r="219" spans="1:10" hidden="1" x14ac:dyDescent="0.25">
      <c r="A219" s="6">
        <v>43125</v>
      </c>
      <c r="B219" s="7" t="s">
        <v>523</v>
      </c>
      <c r="C219" s="20" t="s">
        <v>12</v>
      </c>
      <c r="D219" s="5" t="s">
        <v>277</v>
      </c>
      <c r="E219" s="8">
        <v>40000</v>
      </c>
      <c r="F219" s="43">
        <f t="shared" si="3"/>
        <v>71.871350282993447</v>
      </c>
      <c r="G219" s="27" t="s">
        <v>17</v>
      </c>
      <c r="H219" s="22" t="s">
        <v>39</v>
      </c>
      <c r="I219" s="23" t="s">
        <v>8</v>
      </c>
      <c r="J219" s="46">
        <v>556.54999999999995</v>
      </c>
    </row>
    <row r="220" spans="1:10" hidden="1" x14ac:dyDescent="0.25">
      <c r="A220" s="6">
        <v>43125</v>
      </c>
      <c r="B220" s="7" t="s">
        <v>524</v>
      </c>
      <c r="C220" s="20" t="s">
        <v>12</v>
      </c>
      <c r="D220" s="5" t="s">
        <v>277</v>
      </c>
      <c r="E220" s="8">
        <v>20000</v>
      </c>
      <c r="F220" s="43">
        <f t="shared" si="3"/>
        <v>35.935675141496723</v>
      </c>
      <c r="G220" s="27" t="s">
        <v>20</v>
      </c>
      <c r="H220" s="22" t="s">
        <v>39</v>
      </c>
      <c r="I220" s="23" t="s">
        <v>8</v>
      </c>
      <c r="J220" s="46">
        <v>556.54999999999995</v>
      </c>
    </row>
    <row r="221" spans="1:10" hidden="1" x14ac:dyDescent="0.25">
      <c r="A221" s="6">
        <v>43125</v>
      </c>
      <c r="B221" s="7" t="s">
        <v>525</v>
      </c>
      <c r="C221" s="20" t="s">
        <v>12</v>
      </c>
      <c r="D221" s="5" t="s">
        <v>277</v>
      </c>
      <c r="E221" s="8">
        <v>30000</v>
      </c>
      <c r="F221" s="43">
        <f t="shared" si="3"/>
        <v>53.903512712245089</v>
      </c>
      <c r="G221" s="27" t="s">
        <v>16</v>
      </c>
      <c r="H221" s="22" t="s">
        <v>39</v>
      </c>
      <c r="I221" s="23" t="s">
        <v>8</v>
      </c>
      <c r="J221" s="46">
        <v>556.54999999999995</v>
      </c>
    </row>
    <row r="222" spans="1:10" hidden="1" x14ac:dyDescent="0.25">
      <c r="A222" s="6">
        <v>43125</v>
      </c>
      <c r="B222" s="7" t="s">
        <v>526</v>
      </c>
      <c r="C222" s="20" t="s">
        <v>31</v>
      </c>
      <c r="D222" s="5" t="s">
        <v>277</v>
      </c>
      <c r="E222" s="8">
        <v>69000</v>
      </c>
      <c r="F222" s="43">
        <f t="shared" si="3"/>
        <v>123.9780792381637</v>
      </c>
      <c r="G222" s="27" t="s">
        <v>283</v>
      </c>
      <c r="H222" s="22" t="s">
        <v>39</v>
      </c>
      <c r="I222" s="23" t="s">
        <v>8</v>
      </c>
      <c r="J222" s="46">
        <v>556.54999999999995</v>
      </c>
    </row>
    <row r="223" spans="1:10" hidden="1" x14ac:dyDescent="0.25">
      <c r="A223" s="6">
        <v>43125</v>
      </c>
      <c r="B223" s="7" t="s">
        <v>527</v>
      </c>
      <c r="C223" s="20" t="s">
        <v>35</v>
      </c>
      <c r="D223" s="9" t="s">
        <v>38</v>
      </c>
      <c r="E223" s="8">
        <v>39000</v>
      </c>
      <c r="F223" s="43">
        <f t="shared" si="3"/>
        <v>70.074566525918613</v>
      </c>
      <c r="G223" s="21" t="s">
        <v>43</v>
      </c>
      <c r="H223" s="22" t="s">
        <v>39</v>
      </c>
      <c r="I223" s="23" t="s">
        <v>8</v>
      </c>
      <c r="J223" s="46">
        <v>556.54999999999995</v>
      </c>
    </row>
    <row r="224" spans="1:10" hidden="1" x14ac:dyDescent="0.25">
      <c r="A224" s="6">
        <v>43126</v>
      </c>
      <c r="B224" s="7" t="s">
        <v>528</v>
      </c>
      <c r="C224" s="20" t="s">
        <v>12</v>
      </c>
      <c r="D224" s="9" t="s">
        <v>38</v>
      </c>
      <c r="E224" s="8">
        <v>5000</v>
      </c>
      <c r="F224" s="43">
        <f t="shared" si="3"/>
        <v>8.9839187853741809</v>
      </c>
      <c r="G224" s="21" t="s">
        <v>43</v>
      </c>
      <c r="H224" s="22" t="s">
        <v>39</v>
      </c>
      <c r="I224" s="23" t="s">
        <v>8</v>
      </c>
      <c r="J224" s="46">
        <v>556.54999999999995</v>
      </c>
    </row>
    <row r="225" spans="1:10" hidden="1" x14ac:dyDescent="0.25">
      <c r="A225" s="6">
        <v>43126</v>
      </c>
      <c r="B225" s="7" t="s">
        <v>529</v>
      </c>
      <c r="C225" s="20" t="s">
        <v>9</v>
      </c>
      <c r="D225" s="5" t="s">
        <v>10</v>
      </c>
      <c r="E225" s="8">
        <v>30000</v>
      </c>
      <c r="F225" s="43">
        <f t="shared" si="3"/>
        <v>53.903512712245089</v>
      </c>
      <c r="G225" s="21" t="s">
        <v>43</v>
      </c>
      <c r="H225" s="22" t="s">
        <v>39</v>
      </c>
      <c r="I225" s="23" t="s">
        <v>8</v>
      </c>
      <c r="J225" s="46">
        <v>556.54999999999995</v>
      </c>
    </row>
    <row r="226" spans="1:10" hidden="1" x14ac:dyDescent="0.25">
      <c r="A226" s="6">
        <v>43126</v>
      </c>
      <c r="B226" s="7" t="s">
        <v>530</v>
      </c>
      <c r="C226" s="20" t="s">
        <v>12</v>
      </c>
      <c r="D226" s="5" t="s">
        <v>10</v>
      </c>
      <c r="E226" s="8">
        <v>200000</v>
      </c>
      <c r="F226" s="43">
        <f t="shared" si="3"/>
        <v>359.35675141496722</v>
      </c>
      <c r="G226" s="27" t="s">
        <v>34</v>
      </c>
      <c r="H226" s="22" t="s">
        <v>39</v>
      </c>
      <c r="I226" s="23" t="s">
        <v>8</v>
      </c>
      <c r="J226" s="46">
        <v>556.54999999999995</v>
      </c>
    </row>
    <row r="227" spans="1:10" hidden="1" x14ac:dyDescent="0.25">
      <c r="A227" s="6">
        <v>43126</v>
      </c>
      <c r="B227" s="7" t="s">
        <v>531</v>
      </c>
      <c r="C227" s="20" t="s">
        <v>45</v>
      </c>
      <c r="D227" s="5" t="s">
        <v>10</v>
      </c>
      <c r="E227" s="8">
        <v>29900</v>
      </c>
      <c r="F227" s="43">
        <f t="shared" si="3"/>
        <v>53.7238343365376</v>
      </c>
      <c r="G227" s="27" t="s">
        <v>34</v>
      </c>
      <c r="H227" s="22" t="s">
        <v>39</v>
      </c>
      <c r="I227" s="23" t="s">
        <v>8</v>
      </c>
      <c r="J227" s="46">
        <v>556.54999999999995</v>
      </c>
    </row>
    <row r="228" spans="1:10" hidden="1" x14ac:dyDescent="0.25">
      <c r="A228" s="6">
        <v>43126</v>
      </c>
      <c r="B228" s="7" t="s">
        <v>532</v>
      </c>
      <c r="C228" s="20" t="s">
        <v>12</v>
      </c>
      <c r="D228" s="5" t="s">
        <v>10</v>
      </c>
      <c r="E228" s="8">
        <v>1300</v>
      </c>
      <c r="F228" s="43">
        <f t="shared" si="3"/>
        <v>2.3358188841972871</v>
      </c>
      <c r="G228" s="27" t="s">
        <v>34</v>
      </c>
      <c r="H228" s="22" t="s">
        <v>39</v>
      </c>
      <c r="I228" s="23" t="s">
        <v>8</v>
      </c>
      <c r="J228" s="46">
        <v>556.54999999999995</v>
      </c>
    </row>
    <row r="229" spans="1:10" hidden="1" x14ac:dyDescent="0.25">
      <c r="A229" s="6">
        <v>43126</v>
      </c>
      <c r="B229" s="7" t="s">
        <v>533</v>
      </c>
      <c r="C229" s="20" t="s">
        <v>12</v>
      </c>
      <c r="D229" s="5" t="s">
        <v>10</v>
      </c>
      <c r="E229" s="8">
        <v>2500</v>
      </c>
      <c r="F229" s="43">
        <f t="shared" si="3"/>
        <v>4.4919593926870904</v>
      </c>
      <c r="G229" s="27" t="s">
        <v>34</v>
      </c>
      <c r="H229" s="22" t="s">
        <v>39</v>
      </c>
      <c r="I229" s="23" t="s">
        <v>8</v>
      </c>
      <c r="J229" s="46">
        <v>556.54999999999995</v>
      </c>
    </row>
    <row r="230" spans="1:10" hidden="1" x14ac:dyDescent="0.25">
      <c r="A230" s="6">
        <v>43126</v>
      </c>
      <c r="B230" s="7" t="s">
        <v>534</v>
      </c>
      <c r="C230" s="20" t="s">
        <v>12</v>
      </c>
      <c r="D230" s="5" t="s">
        <v>15</v>
      </c>
      <c r="E230" s="12">
        <v>32000</v>
      </c>
      <c r="F230" s="43">
        <f t="shared" si="3"/>
        <v>57.497080226394758</v>
      </c>
      <c r="G230" s="27" t="s">
        <v>16</v>
      </c>
      <c r="H230" s="22" t="s">
        <v>39</v>
      </c>
      <c r="I230" s="23" t="s">
        <v>8</v>
      </c>
      <c r="J230" s="46">
        <v>556.54999999999995</v>
      </c>
    </row>
    <row r="231" spans="1:10" hidden="1" x14ac:dyDescent="0.25">
      <c r="A231" s="6">
        <v>43126</v>
      </c>
      <c r="B231" s="7" t="s">
        <v>535</v>
      </c>
      <c r="C231" s="20" t="s">
        <v>12</v>
      </c>
      <c r="D231" s="5" t="s">
        <v>19</v>
      </c>
      <c r="E231" s="8">
        <v>2600</v>
      </c>
      <c r="F231" s="43">
        <f t="shared" si="3"/>
        <v>4.6716377683945742</v>
      </c>
      <c r="G231" s="27" t="s">
        <v>20</v>
      </c>
      <c r="H231" s="22" t="s">
        <v>39</v>
      </c>
      <c r="I231" s="23" t="s">
        <v>8</v>
      </c>
      <c r="J231" s="46">
        <v>556.54999999999995</v>
      </c>
    </row>
    <row r="232" spans="1:10" hidden="1" x14ac:dyDescent="0.25">
      <c r="A232" s="6">
        <v>43126</v>
      </c>
      <c r="B232" s="7" t="s">
        <v>536</v>
      </c>
      <c r="C232" s="20" t="s">
        <v>26</v>
      </c>
      <c r="D232" s="5" t="s">
        <v>277</v>
      </c>
      <c r="E232" s="8">
        <v>6000</v>
      </c>
      <c r="F232" s="43">
        <f t="shared" si="3"/>
        <v>10.780702542449017</v>
      </c>
      <c r="G232" s="27" t="s">
        <v>20</v>
      </c>
      <c r="H232" s="22" t="s">
        <v>39</v>
      </c>
      <c r="I232" s="23" t="s">
        <v>8</v>
      </c>
      <c r="J232" s="46">
        <v>556.54999999999995</v>
      </c>
    </row>
    <row r="233" spans="1:10" hidden="1" x14ac:dyDescent="0.25">
      <c r="A233" s="6">
        <v>43126</v>
      </c>
      <c r="B233" s="7" t="s">
        <v>537</v>
      </c>
      <c r="C233" s="20" t="s">
        <v>12</v>
      </c>
      <c r="D233" s="5" t="s">
        <v>277</v>
      </c>
      <c r="E233" s="8">
        <v>10000</v>
      </c>
      <c r="F233" s="43">
        <f t="shared" si="3"/>
        <v>17.967837570748362</v>
      </c>
      <c r="G233" s="27" t="s">
        <v>20</v>
      </c>
      <c r="H233" s="22" t="s">
        <v>39</v>
      </c>
      <c r="I233" s="23" t="s">
        <v>8</v>
      </c>
      <c r="J233" s="46">
        <v>556.54999999999995</v>
      </c>
    </row>
    <row r="234" spans="1:10" hidden="1" x14ac:dyDescent="0.25">
      <c r="A234" s="6">
        <v>43126</v>
      </c>
      <c r="B234" s="7" t="s">
        <v>538</v>
      </c>
      <c r="C234" s="20" t="s">
        <v>12</v>
      </c>
      <c r="D234" s="5" t="s">
        <v>19</v>
      </c>
      <c r="E234" s="8">
        <v>4500</v>
      </c>
      <c r="F234" s="43">
        <f t="shared" si="3"/>
        <v>8.0855269068367637</v>
      </c>
      <c r="G234" s="27" t="s">
        <v>20</v>
      </c>
      <c r="H234" s="22" t="s">
        <v>39</v>
      </c>
      <c r="I234" s="23" t="s">
        <v>8</v>
      </c>
      <c r="J234" s="46">
        <v>556.54999999999995</v>
      </c>
    </row>
    <row r="235" spans="1:10" hidden="1" x14ac:dyDescent="0.25">
      <c r="A235" s="6">
        <v>43126</v>
      </c>
      <c r="B235" s="7" t="s">
        <v>539</v>
      </c>
      <c r="C235" s="20" t="s">
        <v>12</v>
      </c>
      <c r="D235" s="5" t="s">
        <v>277</v>
      </c>
      <c r="E235" s="8">
        <v>15500</v>
      </c>
      <c r="F235" s="43">
        <f t="shared" si="3"/>
        <v>27.850148234659962</v>
      </c>
      <c r="G235" s="27" t="s">
        <v>20</v>
      </c>
      <c r="H235" s="22" t="s">
        <v>39</v>
      </c>
      <c r="I235" s="23" t="s">
        <v>8</v>
      </c>
      <c r="J235" s="46">
        <v>556.54999999999995</v>
      </c>
    </row>
    <row r="236" spans="1:10" hidden="1" x14ac:dyDescent="0.25">
      <c r="A236" s="6">
        <v>43126</v>
      </c>
      <c r="B236" s="7" t="s">
        <v>540</v>
      </c>
      <c r="C236" s="20" t="s">
        <v>12</v>
      </c>
      <c r="D236" s="5" t="s">
        <v>277</v>
      </c>
      <c r="E236" s="8">
        <v>9000</v>
      </c>
      <c r="F236" s="43">
        <f t="shared" si="3"/>
        <v>16.171053813673527</v>
      </c>
      <c r="G236" s="27" t="s">
        <v>20</v>
      </c>
      <c r="H236" s="22" t="s">
        <v>39</v>
      </c>
      <c r="I236" s="23" t="s">
        <v>8</v>
      </c>
      <c r="J236" s="46">
        <v>556.54999999999995</v>
      </c>
    </row>
    <row r="237" spans="1:10" hidden="1" x14ac:dyDescent="0.25">
      <c r="A237" s="6">
        <v>43126</v>
      </c>
      <c r="B237" s="7" t="s">
        <v>541</v>
      </c>
      <c r="C237" s="20" t="s">
        <v>12</v>
      </c>
      <c r="D237" s="5" t="s">
        <v>277</v>
      </c>
      <c r="E237" s="8">
        <v>9000</v>
      </c>
      <c r="F237" s="43">
        <f t="shared" si="3"/>
        <v>16.171053813673527</v>
      </c>
      <c r="G237" s="27" t="s">
        <v>20</v>
      </c>
      <c r="H237" s="22" t="s">
        <v>39</v>
      </c>
      <c r="I237" s="23" t="s">
        <v>8</v>
      </c>
      <c r="J237" s="46">
        <v>556.54999999999995</v>
      </c>
    </row>
    <row r="238" spans="1:10" hidden="1" x14ac:dyDescent="0.25">
      <c r="A238" s="6">
        <v>43126</v>
      </c>
      <c r="B238" s="7" t="s">
        <v>542</v>
      </c>
      <c r="C238" s="20" t="s">
        <v>12</v>
      </c>
      <c r="D238" s="5" t="s">
        <v>277</v>
      </c>
      <c r="E238" s="8">
        <v>15300</v>
      </c>
      <c r="F238" s="43">
        <f t="shared" si="3"/>
        <v>27.490791483244994</v>
      </c>
      <c r="G238" s="27" t="s">
        <v>376</v>
      </c>
      <c r="H238" s="22" t="s">
        <v>39</v>
      </c>
      <c r="I238" s="23" t="s">
        <v>8</v>
      </c>
      <c r="J238" s="46">
        <v>556.54999999999995</v>
      </c>
    </row>
    <row r="239" spans="1:10" hidden="1" x14ac:dyDescent="0.25">
      <c r="A239" s="6">
        <v>43126</v>
      </c>
      <c r="B239" s="7" t="s">
        <v>543</v>
      </c>
      <c r="C239" s="20" t="s">
        <v>12</v>
      </c>
      <c r="D239" s="5" t="s">
        <v>277</v>
      </c>
      <c r="E239" s="8">
        <v>13000</v>
      </c>
      <c r="F239" s="43">
        <f t="shared" si="3"/>
        <v>23.358188841972872</v>
      </c>
      <c r="G239" s="27" t="s">
        <v>20</v>
      </c>
      <c r="H239" s="22" t="s">
        <v>39</v>
      </c>
      <c r="I239" s="23" t="s">
        <v>8</v>
      </c>
      <c r="J239" s="46">
        <v>556.54999999999995</v>
      </c>
    </row>
    <row r="240" spans="1:10" hidden="1" x14ac:dyDescent="0.25">
      <c r="A240" s="6">
        <v>43126</v>
      </c>
      <c r="B240" s="7" t="s">
        <v>544</v>
      </c>
      <c r="C240" s="20" t="s">
        <v>9</v>
      </c>
      <c r="D240" s="5" t="s">
        <v>10</v>
      </c>
      <c r="E240" s="8">
        <v>184965</v>
      </c>
      <c r="F240" s="43">
        <f t="shared" si="3"/>
        <v>332.34210762734705</v>
      </c>
      <c r="G240" s="27" t="s">
        <v>283</v>
      </c>
      <c r="H240" s="22" t="s">
        <v>39</v>
      </c>
      <c r="I240" s="23" t="s">
        <v>8</v>
      </c>
      <c r="J240" s="46">
        <v>556.54999999999995</v>
      </c>
    </row>
    <row r="241" spans="1:10" hidden="1" x14ac:dyDescent="0.25">
      <c r="A241" s="6">
        <v>43127</v>
      </c>
      <c r="B241" s="7" t="s">
        <v>545</v>
      </c>
      <c r="C241" s="20" t="s">
        <v>45</v>
      </c>
      <c r="D241" s="5" t="s">
        <v>10</v>
      </c>
      <c r="E241" s="8">
        <v>75000</v>
      </c>
      <c r="F241" s="43">
        <f t="shared" si="3"/>
        <v>134.75878178061271</v>
      </c>
      <c r="G241" s="27" t="s">
        <v>283</v>
      </c>
      <c r="H241" s="22" t="s">
        <v>39</v>
      </c>
      <c r="I241" s="23" t="s">
        <v>8</v>
      </c>
      <c r="J241" s="46">
        <v>556.54999999999995</v>
      </c>
    </row>
    <row r="242" spans="1:10" hidden="1" x14ac:dyDescent="0.25">
      <c r="A242" s="6">
        <v>43128</v>
      </c>
      <c r="B242" s="7" t="s">
        <v>546</v>
      </c>
      <c r="C242" s="20" t="s">
        <v>26</v>
      </c>
      <c r="D242" s="5" t="s">
        <v>23</v>
      </c>
      <c r="E242" s="8">
        <v>32000</v>
      </c>
      <c r="F242" s="43">
        <f t="shared" si="3"/>
        <v>57.497080226394758</v>
      </c>
      <c r="G242" s="27" t="s">
        <v>283</v>
      </c>
      <c r="H242" s="22" t="s">
        <v>39</v>
      </c>
      <c r="I242" s="23" t="s">
        <v>8</v>
      </c>
      <c r="J242" s="46">
        <v>556.54999999999995</v>
      </c>
    </row>
    <row r="243" spans="1:10" hidden="1" x14ac:dyDescent="0.25">
      <c r="A243" s="6">
        <v>43128</v>
      </c>
      <c r="B243" s="7" t="s">
        <v>547</v>
      </c>
      <c r="C243" s="20" t="s">
        <v>12</v>
      </c>
      <c r="D243" s="5" t="s">
        <v>23</v>
      </c>
      <c r="E243" s="8">
        <v>12000</v>
      </c>
      <c r="F243" s="43">
        <f t="shared" si="3"/>
        <v>21.561405084898034</v>
      </c>
      <c r="G243" s="27" t="s">
        <v>283</v>
      </c>
      <c r="H243" s="22" t="s">
        <v>39</v>
      </c>
      <c r="I243" s="23" t="s">
        <v>8</v>
      </c>
      <c r="J243" s="46">
        <v>556.54999999999995</v>
      </c>
    </row>
    <row r="244" spans="1:10" hidden="1" x14ac:dyDescent="0.25">
      <c r="A244" s="6">
        <v>43129</v>
      </c>
      <c r="B244" s="7" t="s">
        <v>548</v>
      </c>
      <c r="C244" s="20" t="s">
        <v>12</v>
      </c>
      <c r="D244" s="5" t="s">
        <v>13</v>
      </c>
      <c r="E244" s="26">
        <v>4000</v>
      </c>
      <c r="F244" s="43">
        <f t="shared" si="3"/>
        <v>7.1871350282993447</v>
      </c>
      <c r="G244" s="27" t="s">
        <v>25</v>
      </c>
      <c r="H244" s="22" t="s">
        <v>39</v>
      </c>
      <c r="I244" s="23" t="s">
        <v>8</v>
      </c>
      <c r="J244" s="46">
        <v>556.54999999999995</v>
      </c>
    </row>
    <row r="245" spans="1:10" hidden="1" x14ac:dyDescent="0.25">
      <c r="A245" s="6">
        <v>43129</v>
      </c>
      <c r="B245" s="7" t="s">
        <v>549</v>
      </c>
      <c r="C245" s="20" t="s">
        <v>12</v>
      </c>
      <c r="D245" s="5" t="s">
        <v>277</v>
      </c>
      <c r="E245" s="26">
        <v>5300</v>
      </c>
      <c r="F245" s="43">
        <f t="shared" si="3"/>
        <v>9.5229539124966323</v>
      </c>
      <c r="G245" s="27" t="s">
        <v>20</v>
      </c>
      <c r="H245" s="22" t="s">
        <v>39</v>
      </c>
      <c r="I245" s="23" t="s">
        <v>8</v>
      </c>
      <c r="J245" s="46">
        <v>556.54999999999995</v>
      </c>
    </row>
    <row r="246" spans="1:10" hidden="1" x14ac:dyDescent="0.25">
      <c r="A246" s="6">
        <v>43129</v>
      </c>
      <c r="B246" s="7" t="s">
        <v>550</v>
      </c>
      <c r="C246" s="20" t="s">
        <v>12</v>
      </c>
      <c r="D246" s="5" t="s">
        <v>277</v>
      </c>
      <c r="E246" s="26">
        <v>120000</v>
      </c>
      <c r="F246" s="43">
        <f t="shared" si="3"/>
        <v>215.61405084898036</v>
      </c>
      <c r="G246" s="27" t="s">
        <v>24</v>
      </c>
      <c r="H246" s="22" t="s">
        <v>39</v>
      </c>
      <c r="I246" s="23" t="s">
        <v>8</v>
      </c>
      <c r="J246" s="46">
        <v>556.54999999999995</v>
      </c>
    </row>
    <row r="247" spans="1:10" hidden="1" x14ac:dyDescent="0.25">
      <c r="A247" s="6">
        <v>43129</v>
      </c>
      <c r="B247" s="7" t="s">
        <v>551</v>
      </c>
      <c r="C247" s="20" t="s">
        <v>14</v>
      </c>
      <c r="D247" s="5" t="s">
        <v>277</v>
      </c>
      <c r="E247" s="26">
        <v>15000</v>
      </c>
      <c r="F247" s="43">
        <f t="shared" si="3"/>
        <v>26.951756356122544</v>
      </c>
      <c r="G247" s="27" t="s">
        <v>24</v>
      </c>
      <c r="H247" s="22" t="s">
        <v>39</v>
      </c>
      <c r="I247" s="23" t="s">
        <v>8</v>
      </c>
      <c r="J247" s="46">
        <v>556.54999999999995</v>
      </c>
    </row>
    <row r="248" spans="1:10" hidden="1" x14ac:dyDescent="0.25">
      <c r="A248" s="6">
        <v>43129</v>
      </c>
      <c r="B248" s="7" t="s">
        <v>552</v>
      </c>
      <c r="C248" s="20" t="s">
        <v>12</v>
      </c>
      <c r="D248" s="5" t="s">
        <v>10</v>
      </c>
      <c r="E248" s="26">
        <v>3200</v>
      </c>
      <c r="F248" s="43">
        <f t="shared" si="3"/>
        <v>5.7497080226394761</v>
      </c>
      <c r="G248" s="27" t="s">
        <v>34</v>
      </c>
      <c r="H248" s="22" t="s">
        <v>39</v>
      </c>
      <c r="I248" s="23" t="s">
        <v>8</v>
      </c>
      <c r="J248" s="46">
        <v>556.54999999999995</v>
      </c>
    </row>
    <row r="249" spans="1:10" hidden="1" x14ac:dyDescent="0.25">
      <c r="A249" s="6">
        <v>43129</v>
      </c>
      <c r="B249" s="7" t="s">
        <v>553</v>
      </c>
      <c r="C249" s="20" t="s">
        <v>12</v>
      </c>
      <c r="D249" s="5" t="s">
        <v>13</v>
      </c>
      <c r="E249" s="26">
        <v>8000</v>
      </c>
      <c r="F249" s="43">
        <f t="shared" si="3"/>
        <v>14.374270056598689</v>
      </c>
      <c r="G249" s="27" t="s">
        <v>376</v>
      </c>
      <c r="H249" s="22" t="s">
        <v>39</v>
      </c>
      <c r="I249" s="23" t="s">
        <v>8</v>
      </c>
      <c r="J249" s="46">
        <v>556.54999999999995</v>
      </c>
    </row>
    <row r="250" spans="1:10" hidden="1" x14ac:dyDescent="0.25">
      <c r="A250" s="6">
        <v>43129</v>
      </c>
      <c r="B250" s="7" t="s">
        <v>554</v>
      </c>
      <c r="C250" s="20" t="s">
        <v>9</v>
      </c>
      <c r="D250" s="5" t="s">
        <v>10</v>
      </c>
      <c r="E250" s="26">
        <v>5900</v>
      </c>
      <c r="F250" s="43">
        <f t="shared" si="3"/>
        <v>10.601024166741533</v>
      </c>
      <c r="G250" s="27" t="s">
        <v>283</v>
      </c>
      <c r="H250" s="22" t="s">
        <v>39</v>
      </c>
      <c r="I250" s="23" t="s">
        <v>8</v>
      </c>
      <c r="J250" s="46">
        <v>556.54999999999995</v>
      </c>
    </row>
    <row r="251" spans="1:10" hidden="1" x14ac:dyDescent="0.25">
      <c r="A251" s="6">
        <v>43129</v>
      </c>
      <c r="B251" s="7" t="s">
        <v>555</v>
      </c>
      <c r="C251" s="20" t="s">
        <v>9</v>
      </c>
      <c r="D251" s="5" t="s">
        <v>10</v>
      </c>
      <c r="E251" s="26">
        <v>25000</v>
      </c>
      <c r="F251" s="43">
        <f t="shared" si="3"/>
        <v>44.919593926870903</v>
      </c>
      <c r="G251" s="27" t="s">
        <v>283</v>
      </c>
      <c r="H251" s="22" t="s">
        <v>39</v>
      </c>
      <c r="I251" s="23" t="s">
        <v>8</v>
      </c>
      <c r="J251" s="46">
        <v>556.54999999999995</v>
      </c>
    </row>
    <row r="252" spans="1:10" hidden="1" x14ac:dyDescent="0.25">
      <c r="A252" s="6">
        <v>43129</v>
      </c>
      <c r="B252" s="7" t="s">
        <v>556</v>
      </c>
      <c r="C252" s="20" t="s">
        <v>12</v>
      </c>
      <c r="D252" s="5" t="s">
        <v>10</v>
      </c>
      <c r="E252" s="26">
        <v>12500</v>
      </c>
      <c r="F252" s="43">
        <f t="shared" si="3"/>
        <v>22.459796963435451</v>
      </c>
      <c r="G252" s="27" t="s">
        <v>34</v>
      </c>
      <c r="H252" s="22" t="s">
        <v>39</v>
      </c>
      <c r="I252" s="23" t="s">
        <v>8</v>
      </c>
      <c r="J252" s="46">
        <v>556.54999999999995</v>
      </c>
    </row>
    <row r="253" spans="1:10" hidden="1" x14ac:dyDescent="0.25">
      <c r="A253" s="6">
        <v>43129</v>
      </c>
      <c r="B253" s="7" t="s">
        <v>557</v>
      </c>
      <c r="C253" s="20" t="s">
        <v>12</v>
      </c>
      <c r="D253" s="5" t="s">
        <v>15</v>
      </c>
      <c r="E253" s="26">
        <v>7000</v>
      </c>
      <c r="F253" s="43">
        <f t="shared" si="3"/>
        <v>12.577486299523853</v>
      </c>
      <c r="G253" s="27" t="s">
        <v>17</v>
      </c>
      <c r="H253" s="22" t="s">
        <v>39</v>
      </c>
      <c r="I253" s="23" t="s">
        <v>8</v>
      </c>
      <c r="J253" s="46">
        <v>556.54999999999995</v>
      </c>
    </row>
    <row r="254" spans="1:10" hidden="1" x14ac:dyDescent="0.25">
      <c r="A254" s="6">
        <v>43129</v>
      </c>
      <c r="B254" s="7" t="s">
        <v>558</v>
      </c>
      <c r="C254" s="20" t="s">
        <v>14</v>
      </c>
      <c r="D254" s="5" t="s">
        <v>23</v>
      </c>
      <c r="E254" s="26">
        <v>10000</v>
      </c>
      <c r="F254" s="43">
        <f t="shared" si="3"/>
        <v>17.967837570748362</v>
      </c>
      <c r="G254" s="27" t="s">
        <v>24</v>
      </c>
      <c r="H254" s="22" t="s">
        <v>39</v>
      </c>
      <c r="I254" s="23" t="s">
        <v>8</v>
      </c>
      <c r="J254" s="46">
        <v>556.54999999999995</v>
      </c>
    </row>
    <row r="255" spans="1:10" hidden="1" x14ac:dyDescent="0.25">
      <c r="A255" s="6">
        <v>43129</v>
      </c>
      <c r="B255" s="7" t="s">
        <v>559</v>
      </c>
      <c r="C255" s="20" t="s">
        <v>14</v>
      </c>
      <c r="D255" s="5" t="s">
        <v>38</v>
      </c>
      <c r="E255" s="26">
        <v>5000</v>
      </c>
      <c r="F255" s="43">
        <f t="shared" si="3"/>
        <v>8.9839187853741809</v>
      </c>
      <c r="G255" s="27" t="s">
        <v>43</v>
      </c>
      <c r="H255" s="22" t="s">
        <v>39</v>
      </c>
      <c r="I255" s="23" t="s">
        <v>8</v>
      </c>
      <c r="J255" s="46">
        <v>556.54999999999995</v>
      </c>
    </row>
    <row r="256" spans="1:10" hidden="1" x14ac:dyDescent="0.25">
      <c r="A256" s="6">
        <v>43129</v>
      </c>
      <c r="B256" s="7" t="s">
        <v>560</v>
      </c>
      <c r="C256" s="20" t="s">
        <v>14</v>
      </c>
      <c r="D256" s="5" t="s">
        <v>23</v>
      </c>
      <c r="E256" s="26">
        <v>5000</v>
      </c>
      <c r="F256" s="43">
        <f t="shared" si="3"/>
        <v>8.9839187853741809</v>
      </c>
      <c r="G256" s="27" t="s">
        <v>283</v>
      </c>
      <c r="H256" s="22" t="s">
        <v>39</v>
      </c>
      <c r="I256" s="23" t="s">
        <v>8</v>
      </c>
      <c r="J256" s="46">
        <v>556.54999999999995</v>
      </c>
    </row>
    <row r="257" spans="1:10" hidden="1" x14ac:dyDescent="0.25">
      <c r="A257" s="6">
        <v>43129</v>
      </c>
      <c r="B257" s="7" t="s">
        <v>561</v>
      </c>
      <c r="C257" s="20" t="s">
        <v>14</v>
      </c>
      <c r="D257" s="5" t="s">
        <v>13</v>
      </c>
      <c r="E257" s="26">
        <v>5000</v>
      </c>
      <c r="F257" s="43">
        <f t="shared" si="3"/>
        <v>8.9839187853741809</v>
      </c>
      <c r="G257" s="27" t="s">
        <v>376</v>
      </c>
      <c r="H257" s="22" t="s">
        <v>39</v>
      </c>
      <c r="I257" s="23" t="s">
        <v>8</v>
      </c>
      <c r="J257" s="46">
        <v>556.54999999999995</v>
      </c>
    </row>
    <row r="258" spans="1:10" hidden="1" x14ac:dyDescent="0.25">
      <c r="A258" s="6">
        <v>43129</v>
      </c>
      <c r="B258" s="7" t="s">
        <v>562</v>
      </c>
      <c r="C258" s="20" t="s">
        <v>14</v>
      </c>
      <c r="D258" s="5" t="s">
        <v>19</v>
      </c>
      <c r="E258" s="26">
        <v>5000</v>
      </c>
      <c r="F258" s="43">
        <f t="shared" si="3"/>
        <v>8.9839187853741809</v>
      </c>
      <c r="G258" s="27" t="s">
        <v>20</v>
      </c>
      <c r="H258" s="22" t="s">
        <v>39</v>
      </c>
      <c r="I258" s="23" t="s">
        <v>8</v>
      </c>
      <c r="J258" s="46">
        <v>556.54999999999995</v>
      </c>
    </row>
    <row r="259" spans="1:10" hidden="1" x14ac:dyDescent="0.25">
      <c r="A259" s="6">
        <v>43129</v>
      </c>
      <c r="B259" s="7" t="s">
        <v>563</v>
      </c>
      <c r="C259" s="20" t="s">
        <v>14</v>
      </c>
      <c r="D259" s="5" t="s">
        <v>15</v>
      </c>
      <c r="E259" s="26">
        <v>5000</v>
      </c>
      <c r="F259" s="43">
        <f t="shared" ref="F259:F322" si="4">+E259/J259</f>
        <v>8.9839187853741809</v>
      </c>
      <c r="G259" s="27" t="s">
        <v>17</v>
      </c>
      <c r="H259" s="22" t="s">
        <v>39</v>
      </c>
      <c r="I259" s="23" t="s">
        <v>8</v>
      </c>
      <c r="J259" s="46">
        <v>556.54999999999995</v>
      </c>
    </row>
    <row r="260" spans="1:10" hidden="1" x14ac:dyDescent="0.25">
      <c r="A260" s="6">
        <v>43129</v>
      </c>
      <c r="B260" s="7" t="s">
        <v>564</v>
      </c>
      <c r="C260" s="20" t="s">
        <v>14</v>
      </c>
      <c r="D260" s="5" t="s">
        <v>15</v>
      </c>
      <c r="E260" s="26">
        <v>5000</v>
      </c>
      <c r="F260" s="43">
        <f t="shared" si="4"/>
        <v>8.9839187853741809</v>
      </c>
      <c r="G260" s="27" t="s">
        <v>16</v>
      </c>
      <c r="H260" s="22" t="s">
        <v>39</v>
      </c>
      <c r="I260" s="23" t="s">
        <v>8</v>
      </c>
      <c r="J260" s="46">
        <v>556.54999999999995</v>
      </c>
    </row>
    <row r="261" spans="1:10" hidden="1" x14ac:dyDescent="0.25">
      <c r="A261" s="6">
        <v>43129</v>
      </c>
      <c r="B261" s="7" t="s">
        <v>565</v>
      </c>
      <c r="C261" s="20" t="s">
        <v>14</v>
      </c>
      <c r="D261" s="5" t="s">
        <v>10</v>
      </c>
      <c r="E261" s="26">
        <v>5000</v>
      </c>
      <c r="F261" s="43">
        <f t="shared" si="4"/>
        <v>8.9839187853741809</v>
      </c>
      <c r="G261" s="27" t="s">
        <v>34</v>
      </c>
      <c r="H261" s="22" t="s">
        <v>39</v>
      </c>
      <c r="I261" s="23" t="s">
        <v>8</v>
      </c>
      <c r="J261" s="46">
        <v>556.54999999999995</v>
      </c>
    </row>
    <row r="262" spans="1:10" hidden="1" x14ac:dyDescent="0.25">
      <c r="A262" s="6">
        <v>43129</v>
      </c>
      <c r="B262" s="7" t="s">
        <v>566</v>
      </c>
      <c r="C262" s="20" t="s">
        <v>14</v>
      </c>
      <c r="D262" s="5" t="s">
        <v>13</v>
      </c>
      <c r="E262" s="26">
        <v>5000</v>
      </c>
      <c r="F262" s="43">
        <f t="shared" si="4"/>
        <v>8.9839187853741809</v>
      </c>
      <c r="G262" s="27" t="s">
        <v>25</v>
      </c>
      <c r="H262" s="22" t="s">
        <v>39</v>
      </c>
      <c r="I262" s="23" t="s">
        <v>8</v>
      </c>
      <c r="J262" s="46">
        <v>556.54999999999995</v>
      </c>
    </row>
    <row r="263" spans="1:10" hidden="1" x14ac:dyDescent="0.25">
      <c r="A263" s="6">
        <v>43129</v>
      </c>
      <c r="B263" s="7" t="s">
        <v>567</v>
      </c>
      <c r="C263" s="20" t="s">
        <v>12</v>
      </c>
      <c r="D263" s="5" t="s">
        <v>15</v>
      </c>
      <c r="E263" s="26">
        <v>15000</v>
      </c>
      <c r="F263" s="43">
        <f t="shared" si="4"/>
        <v>26.951756356122544</v>
      </c>
      <c r="G263" s="27" t="s">
        <v>16</v>
      </c>
      <c r="H263" s="22" t="s">
        <v>39</v>
      </c>
      <c r="I263" s="23" t="s">
        <v>8</v>
      </c>
      <c r="J263" s="46">
        <v>556.54999999999995</v>
      </c>
    </row>
    <row r="264" spans="1:10" hidden="1" x14ac:dyDescent="0.25">
      <c r="A264" s="6">
        <v>43130</v>
      </c>
      <c r="B264" s="7" t="s">
        <v>568</v>
      </c>
      <c r="C264" s="20" t="s">
        <v>12</v>
      </c>
      <c r="D264" s="5" t="s">
        <v>15</v>
      </c>
      <c r="E264" s="26">
        <v>6500</v>
      </c>
      <c r="F264" s="43">
        <f t="shared" si="4"/>
        <v>11.679094420986436</v>
      </c>
      <c r="G264" s="27" t="s">
        <v>16</v>
      </c>
      <c r="H264" s="22" t="s">
        <v>39</v>
      </c>
      <c r="I264" s="23" t="s">
        <v>8</v>
      </c>
      <c r="J264" s="46">
        <v>556.54999999999995</v>
      </c>
    </row>
    <row r="265" spans="1:10" hidden="1" x14ac:dyDescent="0.25">
      <c r="A265" s="6">
        <v>43130</v>
      </c>
      <c r="B265" s="7" t="s">
        <v>569</v>
      </c>
      <c r="C265" s="20" t="s">
        <v>31</v>
      </c>
      <c r="D265" s="5" t="s">
        <v>13</v>
      </c>
      <c r="E265" s="26">
        <v>50000</v>
      </c>
      <c r="F265" s="43">
        <f t="shared" si="4"/>
        <v>89.839187853741805</v>
      </c>
      <c r="G265" s="27" t="s">
        <v>376</v>
      </c>
      <c r="H265" s="22" t="s">
        <v>39</v>
      </c>
      <c r="I265" s="23" t="s">
        <v>8</v>
      </c>
      <c r="J265" s="46">
        <v>556.54999999999995</v>
      </c>
    </row>
    <row r="266" spans="1:10" hidden="1" x14ac:dyDescent="0.25">
      <c r="A266" s="6">
        <v>43130</v>
      </c>
      <c r="B266" s="7" t="s">
        <v>570</v>
      </c>
      <c r="C266" s="20" t="s">
        <v>12</v>
      </c>
      <c r="D266" s="5" t="s">
        <v>13</v>
      </c>
      <c r="E266" s="26">
        <v>6000</v>
      </c>
      <c r="F266" s="43">
        <f t="shared" si="4"/>
        <v>10.780702542449017</v>
      </c>
      <c r="G266" s="27" t="s">
        <v>376</v>
      </c>
      <c r="H266" s="22" t="s">
        <v>39</v>
      </c>
      <c r="I266" s="23" t="s">
        <v>8</v>
      </c>
      <c r="J266" s="46">
        <v>556.54999999999995</v>
      </c>
    </row>
    <row r="267" spans="1:10" hidden="1" x14ac:dyDescent="0.25">
      <c r="A267" s="6">
        <v>43130</v>
      </c>
      <c r="B267" s="7" t="s">
        <v>571</v>
      </c>
      <c r="C267" s="20" t="s">
        <v>12</v>
      </c>
      <c r="D267" s="5" t="s">
        <v>13</v>
      </c>
      <c r="E267" s="26">
        <v>17000</v>
      </c>
      <c r="F267" s="43">
        <f t="shared" si="4"/>
        <v>30.545323870272217</v>
      </c>
      <c r="G267" s="27" t="s">
        <v>376</v>
      </c>
      <c r="H267" s="22" t="s">
        <v>39</v>
      </c>
      <c r="I267" s="23" t="s">
        <v>8</v>
      </c>
      <c r="J267" s="46">
        <v>556.54999999999995</v>
      </c>
    </row>
    <row r="268" spans="1:10" hidden="1" x14ac:dyDescent="0.25">
      <c r="A268" s="6">
        <v>43130</v>
      </c>
      <c r="B268" s="7" t="s">
        <v>572</v>
      </c>
      <c r="C268" s="20" t="s">
        <v>26</v>
      </c>
      <c r="D268" s="5" t="s">
        <v>13</v>
      </c>
      <c r="E268" s="26">
        <v>24000</v>
      </c>
      <c r="F268" s="43">
        <f t="shared" si="4"/>
        <v>43.122810169796068</v>
      </c>
      <c r="G268" s="27" t="s">
        <v>376</v>
      </c>
      <c r="H268" s="22" t="s">
        <v>39</v>
      </c>
      <c r="I268" s="23" t="s">
        <v>8</v>
      </c>
      <c r="J268" s="46">
        <v>556.54999999999995</v>
      </c>
    </row>
    <row r="269" spans="1:10" hidden="1" x14ac:dyDescent="0.25">
      <c r="A269" s="6">
        <v>43130</v>
      </c>
      <c r="B269" s="7" t="s">
        <v>573</v>
      </c>
      <c r="C269" s="20" t="s">
        <v>12</v>
      </c>
      <c r="D269" s="5" t="s">
        <v>19</v>
      </c>
      <c r="E269" s="26">
        <v>11000</v>
      </c>
      <c r="F269" s="43">
        <f t="shared" si="4"/>
        <v>19.7646213278232</v>
      </c>
      <c r="G269" s="27" t="s">
        <v>20</v>
      </c>
      <c r="H269" s="22" t="s">
        <v>39</v>
      </c>
      <c r="I269" s="23" t="s">
        <v>8</v>
      </c>
      <c r="J269" s="46">
        <v>556.54999999999995</v>
      </c>
    </row>
    <row r="270" spans="1:10" hidden="1" x14ac:dyDescent="0.25">
      <c r="A270" s="6">
        <v>43130</v>
      </c>
      <c r="B270" s="7" t="s">
        <v>574</v>
      </c>
      <c r="C270" s="20" t="s">
        <v>12</v>
      </c>
      <c r="D270" s="5" t="s">
        <v>13</v>
      </c>
      <c r="E270" s="26">
        <v>1000</v>
      </c>
      <c r="F270" s="43">
        <f t="shared" si="4"/>
        <v>1.7967837570748362</v>
      </c>
      <c r="G270" s="27" t="s">
        <v>25</v>
      </c>
      <c r="H270" s="22" t="s">
        <v>39</v>
      </c>
      <c r="I270" s="23" t="s">
        <v>8</v>
      </c>
      <c r="J270" s="46">
        <v>556.54999999999995</v>
      </c>
    </row>
    <row r="271" spans="1:10" hidden="1" x14ac:dyDescent="0.25">
      <c r="A271" s="6">
        <v>43130</v>
      </c>
      <c r="B271" s="7" t="s">
        <v>575</v>
      </c>
      <c r="C271" s="20" t="s">
        <v>12</v>
      </c>
      <c r="D271" s="5" t="s">
        <v>13</v>
      </c>
      <c r="E271" s="26">
        <v>32000</v>
      </c>
      <c r="F271" s="43">
        <f t="shared" si="4"/>
        <v>57.497080226394758</v>
      </c>
      <c r="G271" s="27" t="s">
        <v>25</v>
      </c>
      <c r="H271" s="22" t="s">
        <v>39</v>
      </c>
      <c r="I271" s="23" t="s">
        <v>8</v>
      </c>
      <c r="J271" s="46">
        <v>556.54999999999995</v>
      </c>
    </row>
    <row r="272" spans="1:10" hidden="1" x14ac:dyDescent="0.25">
      <c r="A272" s="6">
        <v>43130</v>
      </c>
      <c r="B272" s="7" t="s">
        <v>576</v>
      </c>
      <c r="C272" s="20" t="s">
        <v>12</v>
      </c>
      <c r="D272" s="5" t="s">
        <v>10</v>
      </c>
      <c r="E272" s="26">
        <v>500</v>
      </c>
      <c r="F272" s="43">
        <f t="shared" si="4"/>
        <v>0.89839187853741809</v>
      </c>
      <c r="G272" s="27" t="s">
        <v>34</v>
      </c>
      <c r="H272" s="22" t="s">
        <v>39</v>
      </c>
      <c r="I272" s="23" t="s">
        <v>8</v>
      </c>
      <c r="J272" s="46">
        <v>556.54999999999995</v>
      </c>
    </row>
    <row r="273" spans="1:10" hidden="1" x14ac:dyDescent="0.25">
      <c r="A273" s="6">
        <v>43130</v>
      </c>
      <c r="B273" s="7" t="s">
        <v>32</v>
      </c>
      <c r="C273" s="20" t="s">
        <v>9</v>
      </c>
      <c r="D273" s="5" t="s">
        <v>10</v>
      </c>
      <c r="E273" s="26">
        <v>14400</v>
      </c>
      <c r="F273" s="43">
        <f t="shared" si="4"/>
        <v>25.873686101877642</v>
      </c>
      <c r="G273" s="27" t="s">
        <v>34</v>
      </c>
      <c r="H273" s="22" t="s">
        <v>39</v>
      </c>
      <c r="I273" s="23" t="s">
        <v>8</v>
      </c>
      <c r="J273" s="46">
        <v>556.54999999999995</v>
      </c>
    </row>
    <row r="274" spans="1:10" hidden="1" x14ac:dyDescent="0.25">
      <c r="A274" s="6">
        <v>43130</v>
      </c>
      <c r="B274" s="7" t="s">
        <v>577</v>
      </c>
      <c r="C274" s="20" t="s">
        <v>9</v>
      </c>
      <c r="D274" s="5" t="s">
        <v>10</v>
      </c>
      <c r="E274" s="26">
        <v>3000</v>
      </c>
      <c r="F274" s="43">
        <f t="shared" si="4"/>
        <v>5.3903512712245085</v>
      </c>
      <c r="G274" s="27" t="s">
        <v>17</v>
      </c>
      <c r="H274" s="22" t="s">
        <v>39</v>
      </c>
      <c r="I274" s="23" t="s">
        <v>8</v>
      </c>
      <c r="J274" s="46">
        <v>556.54999999999995</v>
      </c>
    </row>
    <row r="275" spans="1:10" hidden="1" x14ac:dyDescent="0.25">
      <c r="A275" s="6">
        <v>43131</v>
      </c>
      <c r="B275" s="7" t="s">
        <v>578</v>
      </c>
      <c r="C275" s="20" t="s">
        <v>12</v>
      </c>
      <c r="D275" s="5" t="s">
        <v>10</v>
      </c>
      <c r="E275" s="26">
        <v>1000</v>
      </c>
      <c r="F275" s="43">
        <f t="shared" si="4"/>
        <v>1.7967837570748362</v>
      </c>
      <c r="G275" s="27" t="s">
        <v>34</v>
      </c>
      <c r="H275" s="22" t="s">
        <v>39</v>
      </c>
      <c r="I275" s="23" t="s">
        <v>8</v>
      </c>
      <c r="J275" s="46">
        <v>556.54999999999995</v>
      </c>
    </row>
    <row r="276" spans="1:10" hidden="1" x14ac:dyDescent="0.25">
      <c r="A276" s="6">
        <v>43131</v>
      </c>
      <c r="B276" s="7" t="s">
        <v>579</v>
      </c>
      <c r="C276" s="20" t="s">
        <v>12</v>
      </c>
      <c r="D276" s="5" t="s">
        <v>38</v>
      </c>
      <c r="E276" s="26">
        <v>5000</v>
      </c>
      <c r="F276" s="43">
        <f t="shared" si="4"/>
        <v>8.9839187853741809</v>
      </c>
      <c r="G276" s="27" t="s">
        <v>43</v>
      </c>
      <c r="H276" s="22" t="s">
        <v>39</v>
      </c>
      <c r="I276" s="23" t="s">
        <v>8</v>
      </c>
      <c r="J276" s="46">
        <v>556.54999999999995</v>
      </c>
    </row>
    <row r="277" spans="1:10" hidden="1" x14ac:dyDescent="0.25">
      <c r="A277" s="6">
        <v>43131</v>
      </c>
      <c r="B277" s="7" t="s">
        <v>580</v>
      </c>
      <c r="C277" s="20" t="s">
        <v>12</v>
      </c>
      <c r="D277" s="5" t="s">
        <v>38</v>
      </c>
      <c r="E277" s="26">
        <v>21000</v>
      </c>
      <c r="F277" s="43">
        <f t="shared" si="4"/>
        <v>37.732458898571558</v>
      </c>
      <c r="G277" s="27" t="s">
        <v>43</v>
      </c>
      <c r="H277" s="22" t="s">
        <v>39</v>
      </c>
      <c r="I277" s="23" t="s">
        <v>8</v>
      </c>
      <c r="J277" s="46">
        <v>556.54999999999995</v>
      </c>
    </row>
    <row r="278" spans="1:10" hidden="1" x14ac:dyDescent="0.25">
      <c r="A278" s="6">
        <v>43131</v>
      </c>
      <c r="B278" s="7" t="s">
        <v>581</v>
      </c>
      <c r="C278" s="20" t="s">
        <v>26</v>
      </c>
      <c r="D278" s="5" t="s">
        <v>38</v>
      </c>
      <c r="E278" s="26">
        <v>56000</v>
      </c>
      <c r="F278" s="43">
        <f t="shared" si="4"/>
        <v>100.61989039619083</v>
      </c>
      <c r="G278" s="27" t="s">
        <v>43</v>
      </c>
      <c r="H278" s="22" t="s">
        <v>39</v>
      </c>
      <c r="I278" s="23" t="s">
        <v>8</v>
      </c>
      <c r="J278" s="46">
        <v>556.54999999999995</v>
      </c>
    </row>
    <row r="279" spans="1:10" hidden="1" x14ac:dyDescent="0.25">
      <c r="A279" s="6">
        <v>43131</v>
      </c>
      <c r="B279" s="7" t="s">
        <v>582</v>
      </c>
      <c r="C279" s="20" t="s">
        <v>12</v>
      </c>
      <c r="D279" s="5" t="s">
        <v>277</v>
      </c>
      <c r="E279" s="26">
        <v>7500</v>
      </c>
      <c r="F279" s="43">
        <f t="shared" si="4"/>
        <v>13.475878178061272</v>
      </c>
      <c r="G279" s="27" t="s">
        <v>376</v>
      </c>
      <c r="H279" s="22" t="s">
        <v>39</v>
      </c>
      <c r="I279" s="23" t="s">
        <v>8</v>
      </c>
      <c r="J279" s="46">
        <v>556.54999999999995</v>
      </c>
    </row>
    <row r="280" spans="1:10" hidden="1" x14ac:dyDescent="0.25">
      <c r="A280" s="6">
        <v>43131</v>
      </c>
      <c r="B280" s="7" t="s">
        <v>583</v>
      </c>
      <c r="C280" s="20" t="s">
        <v>9</v>
      </c>
      <c r="D280" s="5" t="s">
        <v>10</v>
      </c>
      <c r="E280" s="26">
        <v>9900</v>
      </c>
      <c r="F280" s="43">
        <f t="shared" si="4"/>
        <v>17.78815919504088</v>
      </c>
      <c r="G280" s="27" t="s">
        <v>376</v>
      </c>
      <c r="H280" s="22" t="s">
        <v>39</v>
      </c>
      <c r="I280" s="23" t="s">
        <v>8</v>
      </c>
      <c r="J280" s="46">
        <v>556.54999999999995</v>
      </c>
    </row>
    <row r="281" spans="1:10" hidden="1" x14ac:dyDescent="0.25">
      <c r="A281" s="6">
        <v>43131</v>
      </c>
      <c r="B281" s="7" t="s">
        <v>584</v>
      </c>
      <c r="C281" s="20" t="s">
        <v>22</v>
      </c>
      <c r="D281" s="5" t="s">
        <v>23</v>
      </c>
      <c r="E281" s="26">
        <v>85000</v>
      </c>
      <c r="F281" s="43">
        <f t="shared" si="4"/>
        <v>152.72661935136108</v>
      </c>
      <c r="G281" s="27" t="s">
        <v>24</v>
      </c>
      <c r="H281" s="22" t="s">
        <v>39</v>
      </c>
      <c r="I281" s="23" t="s">
        <v>8</v>
      </c>
      <c r="J281" s="46">
        <v>556.54999999999995</v>
      </c>
    </row>
    <row r="282" spans="1:10" hidden="1" x14ac:dyDescent="0.25">
      <c r="A282" s="6">
        <v>43131</v>
      </c>
      <c r="B282" s="7" t="s">
        <v>585</v>
      </c>
      <c r="C282" s="20" t="s">
        <v>22</v>
      </c>
      <c r="D282" s="5" t="s">
        <v>23</v>
      </c>
      <c r="E282" s="26">
        <v>260000</v>
      </c>
      <c r="F282" s="43">
        <f t="shared" si="4"/>
        <v>467.1637768394574</v>
      </c>
      <c r="G282" s="27" t="s">
        <v>24</v>
      </c>
      <c r="H282" s="22" t="s">
        <v>39</v>
      </c>
      <c r="I282" s="23" t="s">
        <v>8</v>
      </c>
      <c r="J282" s="46">
        <v>556.54999999999995</v>
      </c>
    </row>
    <row r="283" spans="1:10" hidden="1" x14ac:dyDescent="0.25">
      <c r="A283" s="6">
        <v>43131</v>
      </c>
      <c r="B283" s="7" t="s">
        <v>586</v>
      </c>
      <c r="C283" s="20" t="s">
        <v>22</v>
      </c>
      <c r="D283" s="5" t="s">
        <v>23</v>
      </c>
      <c r="E283" s="26">
        <v>260000</v>
      </c>
      <c r="F283" s="43">
        <f t="shared" si="4"/>
        <v>467.1637768394574</v>
      </c>
      <c r="G283" s="27" t="s">
        <v>24</v>
      </c>
      <c r="H283" s="22" t="s">
        <v>39</v>
      </c>
      <c r="I283" s="23" t="s">
        <v>8</v>
      </c>
      <c r="J283" s="46">
        <v>556.54999999999995</v>
      </c>
    </row>
    <row r="284" spans="1:10" hidden="1" x14ac:dyDescent="0.25">
      <c r="A284" s="6">
        <v>43131</v>
      </c>
      <c r="B284" s="7" t="s">
        <v>587</v>
      </c>
      <c r="C284" s="20" t="s">
        <v>22</v>
      </c>
      <c r="D284" s="5" t="s">
        <v>23</v>
      </c>
      <c r="E284" s="26">
        <v>180000</v>
      </c>
      <c r="F284" s="43">
        <f t="shared" si="4"/>
        <v>323.42107627347053</v>
      </c>
      <c r="G284" s="27" t="s">
        <v>24</v>
      </c>
      <c r="H284" s="22" t="s">
        <v>39</v>
      </c>
      <c r="I284" s="23" t="s">
        <v>8</v>
      </c>
      <c r="J284" s="46">
        <v>556.54999999999995</v>
      </c>
    </row>
    <row r="285" spans="1:10" hidden="1" x14ac:dyDescent="0.25">
      <c r="A285" s="6">
        <v>43131</v>
      </c>
      <c r="B285" s="7" t="s">
        <v>591</v>
      </c>
      <c r="C285" s="7" t="s">
        <v>29</v>
      </c>
      <c r="D285" s="9" t="s">
        <v>10</v>
      </c>
      <c r="E285" s="8">
        <v>11251</v>
      </c>
      <c r="F285" s="43">
        <f t="shared" si="4"/>
        <v>20.215614050848981</v>
      </c>
      <c r="G285" s="21" t="s">
        <v>30</v>
      </c>
      <c r="H285" s="22" t="s">
        <v>39</v>
      </c>
      <c r="I285" s="23" t="s">
        <v>8</v>
      </c>
      <c r="J285" s="46">
        <v>556.54999999999995</v>
      </c>
    </row>
    <row r="286" spans="1:10" x14ac:dyDescent="0.25">
      <c r="A286" s="6">
        <v>43132</v>
      </c>
      <c r="B286" s="7" t="s">
        <v>304</v>
      </c>
      <c r="C286" s="1" t="s">
        <v>302</v>
      </c>
      <c r="D286" s="5" t="s">
        <v>10</v>
      </c>
      <c r="E286" s="26">
        <v>400000</v>
      </c>
      <c r="F286" s="43">
        <f t="shared" si="4"/>
        <v>718.71350282993444</v>
      </c>
      <c r="G286" s="27" t="s">
        <v>30</v>
      </c>
      <c r="H286" s="22" t="s">
        <v>39</v>
      </c>
      <c r="I286" s="23" t="s">
        <v>8</v>
      </c>
      <c r="J286" s="46">
        <v>556.54999999999995</v>
      </c>
    </row>
    <row r="287" spans="1:10" x14ac:dyDescent="0.25">
      <c r="A287" s="6">
        <v>43132</v>
      </c>
      <c r="B287" s="7" t="s">
        <v>303</v>
      </c>
      <c r="C287" s="20" t="s">
        <v>302</v>
      </c>
      <c r="D287" s="5" t="s">
        <v>10</v>
      </c>
      <c r="E287" s="26">
        <v>96380</v>
      </c>
      <c r="F287" s="43">
        <f t="shared" si="4"/>
        <v>173.1740185068727</v>
      </c>
      <c r="G287" s="27" t="s">
        <v>30</v>
      </c>
      <c r="H287" s="22" t="s">
        <v>39</v>
      </c>
      <c r="I287" s="23" t="s">
        <v>8</v>
      </c>
      <c r="J287" s="46">
        <v>556.54999999999995</v>
      </c>
    </row>
    <row r="288" spans="1:10" x14ac:dyDescent="0.25">
      <c r="A288" s="6">
        <v>43132</v>
      </c>
      <c r="B288" s="7" t="s">
        <v>46</v>
      </c>
      <c r="C288" s="20" t="s">
        <v>12</v>
      </c>
      <c r="D288" s="9" t="s">
        <v>10</v>
      </c>
      <c r="E288" s="8">
        <v>2600</v>
      </c>
      <c r="F288" s="43">
        <f t="shared" si="4"/>
        <v>4.6716377683945742</v>
      </c>
      <c r="G288" s="21" t="s">
        <v>34</v>
      </c>
      <c r="H288" s="22" t="s">
        <v>39</v>
      </c>
      <c r="I288" s="23" t="s">
        <v>8</v>
      </c>
      <c r="J288" s="46">
        <v>556.54999999999995</v>
      </c>
    </row>
    <row r="289" spans="1:10" x14ac:dyDescent="0.25">
      <c r="A289" s="6">
        <v>43132</v>
      </c>
      <c r="B289" s="7" t="s">
        <v>275</v>
      </c>
      <c r="C289" s="20" t="s">
        <v>22</v>
      </c>
      <c r="D289" s="9" t="s">
        <v>10</v>
      </c>
      <c r="E289" s="8">
        <v>240000</v>
      </c>
      <c r="F289" s="43">
        <f t="shared" si="4"/>
        <v>431.22810169796071</v>
      </c>
      <c r="G289" s="21" t="s">
        <v>30</v>
      </c>
      <c r="H289" s="22" t="s">
        <v>39</v>
      </c>
      <c r="I289" s="23" t="s">
        <v>8</v>
      </c>
      <c r="J289" s="46">
        <v>556.54999999999995</v>
      </c>
    </row>
    <row r="290" spans="1:10" x14ac:dyDescent="0.25">
      <c r="A290" s="6">
        <v>43133</v>
      </c>
      <c r="B290" s="7" t="s">
        <v>49</v>
      </c>
      <c r="C290" s="20" t="s">
        <v>21</v>
      </c>
      <c r="D290" s="9" t="s">
        <v>19</v>
      </c>
      <c r="E290" s="8">
        <v>50000</v>
      </c>
      <c r="F290" s="43">
        <f t="shared" si="4"/>
        <v>89.839187853741805</v>
      </c>
      <c r="G290" s="21" t="s">
        <v>20</v>
      </c>
      <c r="H290" s="22" t="s">
        <v>39</v>
      </c>
      <c r="I290" s="23" t="s">
        <v>8</v>
      </c>
      <c r="J290" s="46">
        <v>556.54999999999995</v>
      </c>
    </row>
    <row r="291" spans="1:10" x14ac:dyDescent="0.25">
      <c r="A291" s="6">
        <v>43133</v>
      </c>
      <c r="B291" s="7" t="s">
        <v>50</v>
      </c>
      <c r="C291" s="20" t="s">
        <v>21</v>
      </c>
      <c r="D291" s="9" t="s">
        <v>19</v>
      </c>
      <c r="E291" s="8">
        <v>50000</v>
      </c>
      <c r="F291" s="43">
        <f t="shared" si="4"/>
        <v>89.839187853741805</v>
      </c>
      <c r="G291" s="21" t="s">
        <v>20</v>
      </c>
      <c r="H291" s="22" t="s">
        <v>39</v>
      </c>
      <c r="I291" s="23" t="s">
        <v>8</v>
      </c>
      <c r="J291" s="46">
        <v>556.54999999999995</v>
      </c>
    </row>
    <row r="292" spans="1:10" x14ac:dyDescent="0.25">
      <c r="A292" s="6">
        <v>43133</v>
      </c>
      <c r="B292" s="7" t="s">
        <v>51</v>
      </c>
      <c r="C292" s="20" t="s">
        <v>21</v>
      </c>
      <c r="D292" s="9" t="s">
        <v>19</v>
      </c>
      <c r="E292" s="8">
        <v>50000</v>
      </c>
      <c r="F292" s="43">
        <f t="shared" si="4"/>
        <v>89.839187853741805</v>
      </c>
      <c r="G292" s="21" t="s">
        <v>20</v>
      </c>
      <c r="H292" s="22" t="s">
        <v>39</v>
      </c>
      <c r="I292" s="23" t="s">
        <v>8</v>
      </c>
      <c r="J292" s="46">
        <v>556.54999999999995</v>
      </c>
    </row>
    <row r="293" spans="1:10" x14ac:dyDescent="0.25">
      <c r="A293" s="6">
        <v>43133</v>
      </c>
      <c r="B293" s="7" t="s">
        <v>52</v>
      </c>
      <c r="C293" s="20" t="s">
        <v>21</v>
      </c>
      <c r="D293" s="9" t="s">
        <v>19</v>
      </c>
      <c r="E293" s="8">
        <v>40000</v>
      </c>
      <c r="F293" s="43">
        <f t="shared" si="4"/>
        <v>71.871350282993447</v>
      </c>
      <c r="G293" s="21" t="s">
        <v>20</v>
      </c>
      <c r="H293" s="22" t="s">
        <v>39</v>
      </c>
      <c r="I293" s="23" t="s">
        <v>8</v>
      </c>
      <c r="J293" s="46">
        <v>556.54999999999995</v>
      </c>
    </row>
    <row r="294" spans="1:10" x14ac:dyDescent="0.25">
      <c r="A294" s="6">
        <v>43133</v>
      </c>
      <c r="B294" s="7" t="s">
        <v>276</v>
      </c>
      <c r="C294" s="9" t="s">
        <v>9</v>
      </c>
      <c r="D294" s="9" t="s">
        <v>10</v>
      </c>
      <c r="E294" s="8">
        <v>2100</v>
      </c>
      <c r="F294" s="43">
        <f t="shared" si="4"/>
        <v>3.7732458898571561</v>
      </c>
      <c r="G294" s="21" t="s">
        <v>20</v>
      </c>
      <c r="H294" s="22" t="s">
        <v>39</v>
      </c>
      <c r="I294" s="23" t="s">
        <v>8</v>
      </c>
      <c r="J294" s="46">
        <v>556.54999999999995</v>
      </c>
    </row>
    <row r="295" spans="1:10" x14ac:dyDescent="0.25">
      <c r="A295" s="6">
        <v>43133</v>
      </c>
      <c r="B295" s="7" t="s">
        <v>312</v>
      </c>
      <c r="C295" s="20" t="s">
        <v>22</v>
      </c>
      <c r="D295" s="9" t="s">
        <v>19</v>
      </c>
      <c r="E295" s="8">
        <v>20000</v>
      </c>
      <c r="F295" s="43">
        <f t="shared" si="4"/>
        <v>35.935675141496723</v>
      </c>
      <c r="G295" s="21" t="s">
        <v>24</v>
      </c>
      <c r="H295" s="22" t="s">
        <v>39</v>
      </c>
      <c r="I295" s="23" t="s">
        <v>8</v>
      </c>
      <c r="J295" s="46">
        <v>556.54999999999995</v>
      </c>
    </row>
    <row r="296" spans="1:10" x14ac:dyDescent="0.25">
      <c r="A296" s="6">
        <v>43133</v>
      </c>
      <c r="B296" s="7" t="s">
        <v>589</v>
      </c>
      <c r="C296" s="20" t="s">
        <v>12</v>
      </c>
      <c r="D296" s="9" t="s">
        <v>277</v>
      </c>
      <c r="E296" s="8">
        <v>45000</v>
      </c>
      <c r="F296" s="43">
        <f t="shared" si="4"/>
        <v>80.855269068367633</v>
      </c>
      <c r="G296" s="21" t="s">
        <v>16</v>
      </c>
      <c r="H296" s="22" t="s">
        <v>39</v>
      </c>
      <c r="I296" s="23" t="s">
        <v>8</v>
      </c>
      <c r="J296" s="46">
        <v>556.54999999999995</v>
      </c>
    </row>
    <row r="297" spans="1:10" x14ac:dyDescent="0.25">
      <c r="A297" s="6">
        <v>43133</v>
      </c>
      <c r="B297" s="7" t="s">
        <v>278</v>
      </c>
      <c r="C297" s="20" t="s">
        <v>26</v>
      </c>
      <c r="D297" s="9" t="s">
        <v>277</v>
      </c>
      <c r="E297" s="8">
        <f>27000</f>
        <v>27000</v>
      </c>
      <c r="F297" s="43">
        <f t="shared" si="4"/>
        <v>48.513161441020578</v>
      </c>
      <c r="G297" s="21" t="s">
        <v>16</v>
      </c>
      <c r="H297" s="22" t="s">
        <v>39</v>
      </c>
      <c r="I297" s="23" t="s">
        <v>8</v>
      </c>
      <c r="J297" s="46">
        <v>556.54999999999995</v>
      </c>
    </row>
    <row r="298" spans="1:10" x14ac:dyDescent="0.25">
      <c r="A298" s="6">
        <v>43133</v>
      </c>
      <c r="B298" s="7" t="s">
        <v>280</v>
      </c>
      <c r="C298" s="20" t="s">
        <v>27</v>
      </c>
      <c r="D298" s="9" t="s">
        <v>277</v>
      </c>
      <c r="E298" s="8">
        <v>5000</v>
      </c>
      <c r="F298" s="43">
        <f t="shared" si="4"/>
        <v>8.9839187853741809</v>
      </c>
      <c r="G298" s="21" t="s">
        <v>16</v>
      </c>
      <c r="H298" s="22" t="s">
        <v>39</v>
      </c>
      <c r="I298" s="23" t="s">
        <v>8</v>
      </c>
      <c r="J298" s="46">
        <v>556.54999999999995</v>
      </c>
    </row>
    <row r="299" spans="1:10" x14ac:dyDescent="0.25">
      <c r="A299" s="6">
        <v>43133</v>
      </c>
      <c r="B299" s="7" t="s">
        <v>279</v>
      </c>
      <c r="C299" s="20" t="s">
        <v>26</v>
      </c>
      <c r="D299" s="9" t="s">
        <v>277</v>
      </c>
      <c r="E299" s="8">
        <v>108000</v>
      </c>
      <c r="F299" s="43">
        <f t="shared" si="4"/>
        <v>194.05264576408231</v>
      </c>
      <c r="G299" s="21" t="s">
        <v>16</v>
      </c>
      <c r="H299" s="22" t="s">
        <v>39</v>
      </c>
      <c r="I299" s="23" t="s">
        <v>8</v>
      </c>
      <c r="J299" s="46">
        <v>556.54999999999995</v>
      </c>
    </row>
    <row r="300" spans="1:10" x14ac:dyDescent="0.25">
      <c r="A300" s="6">
        <v>43133</v>
      </c>
      <c r="B300" s="7" t="s">
        <v>281</v>
      </c>
      <c r="C300" s="20" t="s">
        <v>14</v>
      </c>
      <c r="D300" s="9" t="s">
        <v>277</v>
      </c>
      <c r="E300" s="8">
        <v>5000</v>
      </c>
      <c r="F300" s="43">
        <f t="shared" si="4"/>
        <v>8.9839187853741809</v>
      </c>
      <c r="G300" s="21" t="s">
        <v>16</v>
      </c>
      <c r="H300" s="22" t="s">
        <v>39</v>
      </c>
      <c r="I300" s="23" t="s">
        <v>8</v>
      </c>
      <c r="J300" s="46">
        <v>556.54999999999995</v>
      </c>
    </row>
    <row r="301" spans="1:10" x14ac:dyDescent="0.25">
      <c r="A301" s="6">
        <v>43133</v>
      </c>
      <c r="B301" s="7" t="s">
        <v>282</v>
      </c>
      <c r="C301" s="20" t="s">
        <v>12</v>
      </c>
      <c r="D301" s="9" t="s">
        <v>277</v>
      </c>
      <c r="E301" s="8">
        <v>60000</v>
      </c>
      <c r="F301" s="43">
        <f t="shared" si="4"/>
        <v>107.80702542449018</v>
      </c>
      <c r="G301" s="21" t="s">
        <v>16</v>
      </c>
      <c r="H301" s="22" t="s">
        <v>39</v>
      </c>
      <c r="I301" s="23" t="s">
        <v>8</v>
      </c>
      <c r="J301" s="46">
        <v>556.54999999999995</v>
      </c>
    </row>
    <row r="302" spans="1:10" x14ac:dyDescent="0.25">
      <c r="A302" s="6">
        <v>43133</v>
      </c>
      <c r="B302" s="7" t="s">
        <v>55</v>
      </c>
      <c r="C302" s="20" t="s">
        <v>12</v>
      </c>
      <c r="D302" s="9" t="s">
        <v>277</v>
      </c>
      <c r="E302" s="8">
        <v>19500</v>
      </c>
      <c r="F302" s="43">
        <f t="shared" si="4"/>
        <v>35.037283262959306</v>
      </c>
      <c r="G302" s="21" t="s">
        <v>17</v>
      </c>
      <c r="H302" s="22" t="s">
        <v>39</v>
      </c>
      <c r="I302" s="23" t="s">
        <v>8</v>
      </c>
      <c r="J302" s="46">
        <v>556.54999999999995</v>
      </c>
    </row>
    <row r="303" spans="1:10" x14ac:dyDescent="0.25">
      <c r="A303" s="6">
        <v>43133</v>
      </c>
      <c r="B303" s="7" t="s">
        <v>56</v>
      </c>
      <c r="C303" s="20" t="s">
        <v>12</v>
      </c>
      <c r="D303" s="9" t="s">
        <v>15</v>
      </c>
      <c r="E303" s="8">
        <v>5000</v>
      </c>
      <c r="F303" s="43">
        <f t="shared" si="4"/>
        <v>8.9839187853741809</v>
      </c>
      <c r="G303" s="21" t="s">
        <v>17</v>
      </c>
      <c r="H303" s="22" t="s">
        <v>39</v>
      </c>
      <c r="I303" s="23" t="s">
        <v>8</v>
      </c>
      <c r="J303" s="46">
        <v>556.54999999999995</v>
      </c>
    </row>
    <row r="304" spans="1:10" x14ac:dyDescent="0.25">
      <c r="A304" s="6">
        <v>43133</v>
      </c>
      <c r="B304" s="7" t="s">
        <v>57</v>
      </c>
      <c r="C304" s="20" t="s">
        <v>12</v>
      </c>
      <c r="D304" s="9" t="s">
        <v>23</v>
      </c>
      <c r="E304" s="8">
        <v>160500</v>
      </c>
      <c r="F304" s="43">
        <f t="shared" si="4"/>
        <v>288.38379301051123</v>
      </c>
      <c r="G304" s="21" t="s">
        <v>24</v>
      </c>
      <c r="H304" s="22" t="s">
        <v>39</v>
      </c>
      <c r="I304" s="23" t="s">
        <v>8</v>
      </c>
      <c r="J304" s="46">
        <v>556.54999999999995</v>
      </c>
    </row>
    <row r="305" spans="1:10" x14ac:dyDescent="0.25">
      <c r="A305" s="6">
        <v>43136</v>
      </c>
      <c r="B305" s="7" t="s">
        <v>58</v>
      </c>
      <c r="C305" s="20" t="s">
        <v>14</v>
      </c>
      <c r="D305" s="9" t="s">
        <v>38</v>
      </c>
      <c r="E305" s="8">
        <v>5000</v>
      </c>
      <c r="F305" s="43">
        <f t="shared" si="4"/>
        <v>8.9839187853741809</v>
      </c>
      <c r="G305" s="21" t="s">
        <v>43</v>
      </c>
      <c r="H305" s="22" t="s">
        <v>39</v>
      </c>
      <c r="I305" s="23" t="s">
        <v>8</v>
      </c>
      <c r="J305" s="46">
        <v>556.54999999999995</v>
      </c>
    </row>
    <row r="306" spans="1:10" x14ac:dyDescent="0.25">
      <c r="A306" s="6">
        <v>43136</v>
      </c>
      <c r="B306" s="7" t="s">
        <v>59</v>
      </c>
      <c r="C306" s="24" t="s">
        <v>14</v>
      </c>
      <c r="D306" s="7" t="s">
        <v>23</v>
      </c>
      <c r="E306" s="8">
        <v>5000</v>
      </c>
      <c r="F306" s="43">
        <f t="shared" si="4"/>
        <v>8.9839187853741809</v>
      </c>
      <c r="G306" s="4" t="s">
        <v>34</v>
      </c>
      <c r="H306" s="22" t="s">
        <v>39</v>
      </c>
      <c r="I306" s="23" t="s">
        <v>8</v>
      </c>
      <c r="J306" s="46">
        <v>556.54999999999995</v>
      </c>
    </row>
    <row r="307" spans="1:10" x14ac:dyDescent="0.25">
      <c r="A307" s="6">
        <v>43136</v>
      </c>
      <c r="B307" s="7" t="s">
        <v>60</v>
      </c>
      <c r="C307" s="24" t="s">
        <v>14</v>
      </c>
      <c r="D307" s="9" t="s">
        <v>19</v>
      </c>
      <c r="E307" s="8">
        <v>5000</v>
      </c>
      <c r="F307" s="43">
        <f t="shared" si="4"/>
        <v>8.9839187853741809</v>
      </c>
      <c r="G307" s="21" t="s">
        <v>20</v>
      </c>
      <c r="H307" s="22" t="s">
        <v>39</v>
      </c>
      <c r="I307" s="23" t="s">
        <v>8</v>
      </c>
      <c r="J307" s="46">
        <v>556.54999999999995</v>
      </c>
    </row>
    <row r="308" spans="1:10" x14ac:dyDescent="0.25">
      <c r="A308" s="6">
        <v>43136</v>
      </c>
      <c r="B308" s="7" t="s">
        <v>61</v>
      </c>
      <c r="C308" s="24" t="s">
        <v>14</v>
      </c>
      <c r="D308" s="7" t="s">
        <v>15</v>
      </c>
      <c r="E308" s="8">
        <v>5000</v>
      </c>
      <c r="F308" s="43">
        <f t="shared" si="4"/>
        <v>8.9839187853741809</v>
      </c>
      <c r="G308" s="21" t="s">
        <v>17</v>
      </c>
      <c r="H308" s="22" t="s">
        <v>39</v>
      </c>
      <c r="I308" s="23" t="s">
        <v>8</v>
      </c>
      <c r="J308" s="46">
        <v>556.54999999999995</v>
      </c>
    </row>
    <row r="309" spans="1:10" x14ac:dyDescent="0.25">
      <c r="A309" s="6">
        <v>43136</v>
      </c>
      <c r="B309" s="7" t="s">
        <v>62</v>
      </c>
      <c r="C309" s="24" t="s">
        <v>14</v>
      </c>
      <c r="D309" s="9" t="s">
        <v>15</v>
      </c>
      <c r="E309" s="8">
        <v>5000</v>
      </c>
      <c r="F309" s="43">
        <f t="shared" si="4"/>
        <v>8.9839187853741809</v>
      </c>
      <c r="G309" s="21" t="s">
        <v>16</v>
      </c>
      <c r="H309" s="22" t="s">
        <v>39</v>
      </c>
      <c r="I309" s="23" t="s">
        <v>8</v>
      </c>
      <c r="J309" s="46">
        <v>556.54999999999995</v>
      </c>
    </row>
    <row r="310" spans="1:10" x14ac:dyDescent="0.25">
      <c r="A310" s="6">
        <v>43136</v>
      </c>
      <c r="B310" s="7" t="s">
        <v>63</v>
      </c>
      <c r="C310" s="24" t="s">
        <v>14</v>
      </c>
      <c r="D310" s="9" t="s">
        <v>13</v>
      </c>
      <c r="E310" s="8">
        <v>5000</v>
      </c>
      <c r="F310" s="43">
        <f t="shared" si="4"/>
        <v>8.9839187853741809</v>
      </c>
      <c r="G310" s="21" t="s">
        <v>25</v>
      </c>
      <c r="H310" s="22" t="s">
        <v>39</v>
      </c>
      <c r="I310" s="23" t="s">
        <v>8</v>
      </c>
      <c r="J310" s="46">
        <v>556.54999999999995</v>
      </c>
    </row>
    <row r="311" spans="1:10" x14ac:dyDescent="0.25">
      <c r="A311" s="6">
        <v>43136</v>
      </c>
      <c r="B311" s="7" t="s">
        <v>64</v>
      </c>
      <c r="C311" s="24" t="s">
        <v>14</v>
      </c>
      <c r="D311" s="9" t="s">
        <v>10</v>
      </c>
      <c r="E311" s="8">
        <v>5000</v>
      </c>
      <c r="F311" s="43">
        <f t="shared" si="4"/>
        <v>8.9839187853741809</v>
      </c>
      <c r="G311" s="21" t="s">
        <v>34</v>
      </c>
      <c r="H311" s="22" t="s">
        <v>39</v>
      </c>
      <c r="I311" s="23" t="s">
        <v>8</v>
      </c>
      <c r="J311" s="46">
        <v>556.54999999999995</v>
      </c>
    </row>
    <row r="312" spans="1:10" x14ac:dyDescent="0.25">
      <c r="A312" s="6">
        <v>43136</v>
      </c>
      <c r="B312" s="7" t="s">
        <v>65</v>
      </c>
      <c r="C312" s="20" t="s">
        <v>12</v>
      </c>
      <c r="D312" s="9" t="s">
        <v>13</v>
      </c>
      <c r="E312" s="8">
        <v>8000</v>
      </c>
      <c r="F312" s="43">
        <f t="shared" si="4"/>
        <v>14.374270056598689</v>
      </c>
      <c r="G312" s="21" t="s">
        <v>25</v>
      </c>
      <c r="H312" s="22" t="s">
        <v>39</v>
      </c>
      <c r="I312" s="23" t="s">
        <v>8</v>
      </c>
      <c r="J312" s="46">
        <v>556.54999999999995</v>
      </c>
    </row>
    <row r="313" spans="1:10" x14ac:dyDescent="0.25">
      <c r="A313" s="6">
        <v>43136</v>
      </c>
      <c r="B313" s="7" t="s">
        <v>66</v>
      </c>
      <c r="C313" s="20" t="s">
        <v>12</v>
      </c>
      <c r="D313" s="9" t="s">
        <v>19</v>
      </c>
      <c r="E313" s="8">
        <v>3300</v>
      </c>
      <c r="F313" s="43">
        <f t="shared" si="4"/>
        <v>5.929386398346959</v>
      </c>
      <c r="G313" s="21" t="s">
        <v>20</v>
      </c>
      <c r="H313" s="22" t="s">
        <v>39</v>
      </c>
      <c r="I313" s="23" t="s">
        <v>8</v>
      </c>
      <c r="J313" s="46">
        <v>556.54999999999995</v>
      </c>
    </row>
    <row r="314" spans="1:10" x14ac:dyDescent="0.25">
      <c r="A314" s="6">
        <v>43136</v>
      </c>
      <c r="B314" s="7" t="s">
        <v>67</v>
      </c>
      <c r="C314" s="24" t="s">
        <v>12</v>
      </c>
      <c r="D314" s="7" t="s">
        <v>23</v>
      </c>
      <c r="E314" s="8">
        <v>33400</v>
      </c>
      <c r="F314" s="43">
        <f t="shared" si="4"/>
        <v>60.012577486299527</v>
      </c>
      <c r="G314" s="4" t="s">
        <v>283</v>
      </c>
      <c r="H314" s="22" t="s">
        <v>39</v>
      </c>
      <c r="I314" s="23" t="s">
        <v>8</v>
      </c>
      <c r="J314" s="46">
        <v>556.54999999999995</v>
      </c>
    </row>
    <row r="315" spans="1:10" x14ac:dyDescent="0.25">
      <c r="A315" s="6">
        <v>43136</v>
      </c>
      <c r="B315" s="7" t="s">
        <v>68</v>
      </c>
      <c r="C315" s="24" t="s">
        <v>26</v>
      </c>
      <c r="D315" s="7" t="s">
        <v>23</v>
      </c>
      <c r="E315" s="8">
        <v>46400</v>
      </c>
      <c r="F315" s="43">
        <f t="shared" si="4"/>
        <v>83.370766328272396</v>
      </c>
      <c r="G315" s="4" t="s">
        <v>283</v>
      </c>
      <c r="H315" s="22" t="s">
        <v>39</v>
      </c>
      <c r="I315" s="23" t="s">
        <v>8</v>
      </c>
      <c r="J315" s="46">
        <v>556.54999999999995</v>
      </c>
    </row>
    <row r="316" spans="1:10" x14ac:dyDescent="0.25">
      <c r="A316" s="6">
        <v>43136</v>
      </c>
      <c r="B316" s="7" t="s">
        <v>307</v>
      </c>
      <c r="C316" s="24" t="s">
        <v>27</v>
      </c>
      <c r="D316" s="7" t="s">
        <v>23</v>
      </c>
      <c r="E316" s="8">
        <v>1000</v>
      </c>
      <c r="F316" s="43">
        <f t="shared" si="4"/>
        <v>1.7967837570748362</v>
      </c>
      <c r="G316" s="4" t="s">
        <v>283</v>
      </c>
      <c r="H316" s="22" t="s">
        <v>39</v>
      </c>
      <c r="I316" s="23" t="s">
        <v>8</v>
      </c>
      <c r="J316" s="46">
        <v>556.54999999999995</v>
      </c>
    </row>
    <row r="317" spans="1:10" x14ac:dyDescent="0.25">
      <c r="A317" s="6">
        <v>43136</v>
      </c>
      <c r="B317" s="7" t="s">
        <v>69</v>
      </c>
      <c r="C317" s="24" t="s">
        <v>14</v>
      </c>
      <c r="D317" s="7" t="s">
        <v>23</v>
      </c>
      <c r="E317" s="8">
        <v>5000</v>
      </c>
      <c r="F317" s="43">
        <f t="shared" si="4"/>
        <v>8.9839187853741809</v>
      </c>
      <c r="G317" s="4" t="s">
        <v>283</v>
      </c>
      <c r="H317" s="22" t="s">
        <v>39</v>
      </c>
      <c r="I317" s="23" t="s">
        <v>8</v>
      </c>
      <c r="J317" s="46">
        <v>556.54999999999995</v>
      </c>
    </row>
    <row r="318" spans="1:10" x14ac:dyDescent="0.25">
      <c r="A318" s="6">
        <v>43136</v>
      </c>
      <c r="B318" s="47" t="s">
        <v>284</v>
      </c>
      <c r="C318" s="20" t="s">
        <v>12</v>
      </c>
      <c r="D318" s="9" t="s">
        <v>10</v>
      </c>
      <c r="E318" s="8">
        <v>4600</v>
      </c>
      <c r="F318" s="43">
        <f t="shared" si="4"/>
        <v>8.2652052825442457</v>
      </c>
      <c r="G318" s="21" t="s">
        <v>34</v>
      </c>
      <c r="H318" s="22" t="s">
        <v>39</v>
      </c>
      <c r="I318" s="23" t="s">
        <v>8</v>
      </c>
      <c r="J318" s="46">
        <v>556.54999999999995</v>
      </c>
    </row>
    <row r="319" spans="1:10" x14ac:dyDescent="0.25">
      <c r="A319" s="6">
        <v>43136</v>
      </c>
      <c r="B319" s="47" t="s">
        <v>285</v>
      </c>
      <c r="C319" s="20" t="s">
        <v>12</v>
      </c>
      <c r="D319" s="9" t="s">
        <v>10</v>
      </c>
      <c r="E319" s="8">
        <v>12500</v>
      </c>
      <c r="F319" s="43">
        <f t="shared" si="4"/>
        <v>22.459796963435451</v>
      </c>
      <c r="G319" s="21" t="s">
        <v>34</v>
      </c>
      <c r="H319" s="22" t="s">
        <v>39</v>
      </c>
      <c r="I319" s="23" t="s">
        <v>8</v>
      </c>
      <c r="J319" s="46">
        <v>556.54999999999995</v>
      </c>
    </row>
    <row r="320" spans="1:10" x14ac:dyDescent="0.25">
      <c r="A320" s="6">
        <v>43136</v>
      </c>
      <c r="B320" s="47" t="s">
        <v>313</v>
      </c>
      <c r="C320" s="20" t="s">
        <v>45</v>
      </c>
      <c r="D320" s="9" t="s">
        <v>10</v>
      </c>
      <c r="E320" s="8">
        <v>1100</v>
      </c>
      <c r="F320" s="43">
        <f t="shared" si="4"/>
        <v>1.9764621327823197</v>
      </c>
      <c r="G320" s="21" t="s">
        <v>16</v>
      </c>
      <c r="H320" s="22" t="s">
        <v>39</v>
      </c>
      <c r="I320" s="23" t="s">
        <v>8</v>
      </c>
      <c r="J320" s="46">
        <v>556.54999999999995</v>
      </c>
    </row>
    <row r="321" spans="1:10" x14ac:dyDescent="0.25">
      <c r="A321" s="6">
        <v>43136</v>
      </c>
      <c r="B321" s="47" t="s">
        <v>287</v>
      </c>
      <c r="C321" s="20" t="s">
        <v>26</v>
      </c>
      <c r="D321" s="9" t="s">
        <v>277</v>
      </c>
      <c r="E321" s="8">
        <v>15000</v>
      </c>
      <c r="F321" s="43">
        <f t="shared" si="4"/>
        <v>26.951756356122544</v>
      </c>
      <c r="G321" s="21" t="s">
        <v>16</v>
      </c>
      <c r="H321" s="22" t="s">
        <v>39</v>
      </c>
      <c r="I321" s="23" t="s">
        <v>8</v>
      </c>
      <c r="J321" s="46">
        <v>556.54999999999995</v>
      </c>
    </row>
    <row r="322" spans="1:10" x14ac:dyDescent="0.25">
      <c r="A322" s="6">
        <v>43136</v>
      </c>
      <c r="B322" s="7" t="s">
        <v>286</v>
      </c>
      <c r="C322" s="20" t="s">
        <v>12</v>
      </c>
      <c r="D322" s="9" t="s">
        <v>277</v>
      </c>
      <c r="E322" s="8">
        <v>20500</v>
      </c>
      <c r="F322" s="43">
        <f t="shared" si="4"/>
        <v>36.834067020034141</v>
      </c>
      <c r="G322" s="21" t="s">
        <v>16</v>
      </c>
      <c r="H322" s="22" t="s">
        <v>39</v>
      </c>
      <c r="I322" s="23" t="s">
        <v>8</v>
      </c>
      <c r="J322" s="46">
        <v>556.54999999999995</v>
      </c>
    </row>
    <row r="323" spans="1:10" x14ac:dyDescent="0.25">
      <c r="A323" s="6">
        <v>43137</v>
      </c>
      <c r="B323" s="7" t="s">
        <v>70</v>
      </c>
      <c r="C323" s="20" t="s">
        <v>12</v>
      </c>
      <c r="D323" s="9" t="s">
        <v>13</v>
      </c>
      <c r="E323" s="8">
        <v>32000</v>
      </c>
      <c r="F323" s="43">
        <f t="shared" ref="F323:F384" si="5">+E323/J323</f>
        <v>57.497080226394758</v>
      </c>
      <c r="G323" s="21" t="s">
        <v>25</v>
      </c>
      <c r="H323" s="22" t="s">
        <v>39</v>
      </c>
      <c r="I323" s="23" t="s">
        <v>8</v>
      </c>
      <c r="J323" s="46">
        <v>556.54999999999995</v>
      </c>
    </row>
    <row r="324" spans="1:10" x14ac:dyDescent="0.25">
      <c r="A324" s="6">
        <v>43137</v>
      </c>
      <c r="B324" s="7" t="s">
        <v>71</v>
      </c>
      <c r="C324" s="20" t="s">
        <v>12</v>
      </c>
      <c r="D324" s="9" t="s">
        <v>19</v>
      </c>
      <c r="E324" s="8">
        <v>23800</v>
      </c>
      <c r="F324" s="43">
        <f t="shared" si="5"/>
        <v>42.763453418381104</v>
      </c>
      <c r="G324" s="4" t="s">
        <v>20</v>
      </c>
      <c r="H324" s="22" t="s">
        <v>39</v>
      </c>
      <c r="I324" s="23" t="s">
        <v>8</v>
      </c>
      <c r="J324" s="46">
        <v>556.54999999999995</v>
      </c>
    </row>
    <row r="325" spans="1:10" x14ac:dyDescent="0.25">
      <c r="A325" s="6">
        <v>43137</v>
      </c>
      <c r="B325" s="7" t="s">
        <v>72</v>
      </c>
      <c r="C325" s="20" t="s">
        <v>9</v>
      </c>
      <c r="D325" s="9" t="s">
        <v>10</v>
      </c>
      <c r="E325" s="8">
        <v>2000</v>
      </c>
      <c r="F325" s="43">
        <f t="shared" si="5"/>
        <v>3.5935675141496723</v>
      </c>
      <c r="G325" s="21" t="s">
        <v>20</v>
      </c>
      <c r="H325" s="22" t="s">
        <v>39</v>
      </c>
      <c r="I325" s="23" t="s">
        <v>8</v>
      </c>
      <c r="J325" s="46">
        <v>556.54999999999995</v>
      </c>
    </row>
    <row r="326" spans="1:10" x14ac:dyDescent="0.25">
      <c r="A326" s="6">
        <v>43137</v>
      </c>
      <c r="B326" s="7" t="s">
        <v>73</v>
      </c>
      <c r="C326" s="20" t="s">
        <v>14</v>
      </c>
      <c r="D326" s="9" t="s">
        <v>38</v>
      </c>
      <c r="E326" s="8">
        <v>5000</v>
      </c>
      <c r="F326" s="43">
        <f t="shared" si="5"/>
        <v>8.9839187853741809</v>
      </c>
      <c r="G326" s="21" t="s">
        <v>43</v>
      </c>
      <c r="H326" s="22" t="s">
        <v>39</v>
      </c>
      <c r="I326" s="23" t="s">
        <v>8</v>
      </c>
      <c r="J326" s="46">
        <v>556.54999999999995</v>
      </c>
    </row>
    <row r="327" spans="1:10" x14ac:dyDescent="0.25">
      <c r="A327" s="6">
        <v>43137</v>
      </c>
      <c r="B327" s="7" t="s">
        <v>74</v>
      </c>
      <c r="C327" s="20" t="s">
        <v>21</v>
      </c>
      <c r="D327" s="9" t="s">
        <v>19</v>
      </c>
      <c r="E327" s="8">
        <v>10000</v>
      </c>
      <c r="F327" s="43">
        <f t="shared" si="5"/>
        <v>17.967837570748362</v>
      </c>
      <c r="G327" s="21" t="s">
        <v>20</v>
      </c>
      <c r="H327" s="22" t="s">
        <v>39</v>
      </c>
      <c r="I327" s="23" t="s">
        <v>8</v>
      </c>
      <c r="J327" s="46">
        <v>556.54999999999995</v>
      </c>
    </row>
    <row r="328" spans="1:10" x14ac:dyDescent="0.25">
      <c r="A328" s="6">
        <v>43137</v>
      </c>
      <c r="B328" s="7" t="s">
        <v>47</v>
      </c>
      <c r="C328" s="20" t="s">
        <v>21</v>
      </c>
      <c r="D328" s="9" t="s">
        <v>19</v>
      </c>
      <c r="E328" s="8">
        <v>70000</v>
      </c>
      <c r="F328" s="43">
        <f t="shared" si="5"/>
        <v>125.77486299523854</v>
      </c>
      <c r="G328" s="21" t="s">
        <v>20</v>
      </c>
      <c r="H328" s="22" t="s">
        <v>39</v>
      </c>
      <c r="I328" s="23" t="s">
        <v>8</v>
      </c>
      <c r="J328" s="46">
        <v>556.54999999999995</v>
      </c>
    </row>
    <row r="329" spans="1:10" x14ac:dyDescent="0.25">
      <c r="A329" s="6">
        <v>43137</v>
      </c>
      <c r="B329" s="7" t="s">
        <v>48</v>
      </c>
      <c r="C329" s="20" t="s">
        <v>21</v>
      </c>
      <c r="D329" s="5" t="s">
        <v>19</v>
      </c>
      <c r="E329" s="8">
        <v>120000</v>
      </c>
      <c r="F329" s="43">
        <f t="shared" si="5"/>
        <v>215.61405084898036</v>
      </c>
      <c r="G329" s="27" t="s">
        <v>20</v>
      </c>
      <c r="H329" s="22" t="s">
        <v>39</v>
      </c>
      <c r="I329" s="23" t="s">
        <v>8</v>
      </c>
      <c r="J329" s="46">
        <v>556.54999999999995</v>
      </c>
    </row>
    <row r="330" spans="1:10" x14ac:dyDescent="0.25">
      <c r="A330" s="6">
        <v>43137</v>
      </c>
      <c r="B330" s="7" t="s">
        <v>75</v>
      </c>
      <c r="C330" s="20" t="s">
        <v>21</v>
      </c>
      <c r="D330" s="5" t="s">
        <v>19</v>
      </c>
      <c r="E330" s="8">
        <v>40000</v>
      </c>
      <c r="F330" s="43">
        <f t="shared" si="5"/>
        <v>71.871350282993447</v>
      </c>
      <c r="G330" s="27" t="s">
        <v>20</v>
      </c>
      <c r="H330" s="22" t="s">
        <v>39</v>
      </c>
      <c r="I330" s="23" t="s">
        <v>8</v>
      </c>
      <c r="J330" s="46">
        <v>556.54999999999995</v>
      </c>
    </row>
    <row r="331" spans="1:10" x14ac:dyDescent="0.25">
      <c r="A331" s="6">
        <v>43137</v>
      </c>
      <c r="B331" s="7" t="s">
        <v>53</v>
      </c>
      <c r="C331" s="20" t="s">
        <v>21</v>
      </c>
      <c r="D331" s="5" t="s">
        <v>19</v>
      </c>
      <c r="E331" s="8">
        <v>63000</v>
      </c>
      <c r="F331" s="43">
        <f t="shared" si="5"/>
        <v>115.36771169059477</v>
      </c>
      <c r="G331" s="27" t="s">
        <v>20</v>
      </c>
      <c r="H331" s="28" t="s">
        <v>11</v>
      </c>
      <c r="I331" s="23" t="s">
        <v>8</v>
      </c>
      <c r="J331" s="46">
        <v>546.08000000000004</v>
      </c>
    </row>
    <row r="332" spans="1:10" x14ac:dyDescent="0.25">
      <c r="A332" s="6">
        <v>43137</v>
      </c>
      <c r="B332" s="7" t="s">
        <v>54</v>
      </c>
      <c r="C332" s="20" t="s">
        <v>21</v>
      </c>
      <c r="D332" s="5" t="s">
        <v>19</v>
      </c>
      <c r="E332" s="8">
        <v>63000</v>
      </c>
      <c r="F332" s="43">
        <f t="shared" si="5"/>
        <v>115.36771169059477</v>
      </c>
      <c r="G332" s="27" t="s">
        <v>20</v>
      </c>
      <c r="H332" s="28" t="s">
        <v>11</v>
      </c>
      <c r="I332" s="23" t="s">
        <v>8</v>
      </c>
      <c r="J332" s="46">
        <v>546.08000000000004</v>
      </c>
    </row>
    <row r="333" spans="1:10" x14ac:dyDescent="0.25">
      <c r="A333" s="6">
        <v>43137</v>
      </c>
      <c r="B333" s="7" t="s">
        <v>288</v>
      </c>
      <c r="C333" s="20" t="s">
        <v>12</v>
      </c>
      <c r="D333" s="5" t="s">
        <v>38</v>
      </c>
      <c r="E333" s="26">
        <v>18000</v>
      </c>
      <c r="F333" s="43">
        <f t="shared" si="5"/>
        <v>32.342107627347055</v>
      </c>
      <c r="G333" s="29" t="s">
        <v>43</v>
      </c>
      <c r="H333" s="22" t="s">
        <v>39</v>
      </c>
      <c r="I333" s="23" t="s">
        <v>8</v>
      </c>
      <c r="J333" s="46">
        <v>556.54999999999995</v>
      </c>
    </row>
    <row r="334" spans="1:10" x14ac:dyDescent="0.25">
      <c r="A334" s="6">
        <v>43137</v>
      </c>
      <c r="B334" s="7" t="s">
        <v>289</v>
      </c>
      <c r="C334" s="20" t="s">
        <v>26</v>
      </c>
      <c r="D334" s="5" t="s">
        <v>38</v>
      </c>
      <c r="E334" s="26">
        <v>48000</v>
      </c>
      <c r="F334" s="43">
        <f t="shared" si="5"/>
        <v>87.899208907119828</v>
      </c>
      <c r="G334" s="29" t="s">
        <v>43</v>
      </c>
      <c r="H334" s="28" t="s">
        <v>11</v>
      </c>
      <c r="I334" s="23" t="s">
        <v>8</v>
      </c>
      <c r="J334" s="46">
        <v>546.08000000000004</v>
      </c>
    </row>
    <row r="335" spans="1:10" x14ac:dyDescent="0.25">
      <c r="A335" s="6">
        <v>43138</v>
      </c>
      <c r="B335" s="7" t="s">
        <v>76</v>
      </c>
      <c r="C335" s="20" t="s">
        <v>12</v>
      </c>
      <c r="D335" s="5" t="s">
        <v>10</v>
      </c>
      <c r="E335" s="26">
        <v>3000</v>
      </c>
      <c r="F335" s="43">
        <f t="shared" si="5"/>
        <v>5.3903512712245085</v>
      </c>
      <c r="G335" s="29" t="s">
        <v>34</v>
      </c>
      <c r="H335" s="22" t="s">
        <v>39</v>
      </c>
      <c r="I335" s="23" t="s">
        <v>8</v>
      </c>
      <c r="J335" s="46">
        <v>556.54999999999995</v>
      </c>
    </row>
    <row r="336" spans="1:10" x14ac:dyDescent="0.25">
      <c r="A336" s="6">
        <v>43139</v>
      </c>
      <c r="B336" s="7" t="s">
        <v>77</v>
      </c>
      <c r="C336" s="20" t="s">
        <v>14</v>
      </c>
      <c r="D336" s="5" t="s">
        <v>38</v>
      </c>
      <c r="E336" s="26">
        <v>5000</v>
      </c>
      <c r="F336" s="43">
        <f t="shared" si="5"/>
        <v>9.1561675944916487</v>
      </c>
      <c r="G336" s="29" t="s">
        <v>43</v>
      </c>
      <c r="H336" s="28" t="s">
        <v>11</v>
      </c>
      <c r="I336" s="23" t="s">
        <v>8</v>
      </c>
      <c r="J336" s="46">
        <v>546.08000000000004</v>
      </c>
    </row>
    <row r="337" spans="1:10" x14ac:dyDescent="0.25">
      <c r="A337" s="6">
        <v>43139</v>
      </c>
      <c r="B337" s="7" t="s">
        <v>78</v>
      </c>
      <c r="C337" s="20" t="s">
        <v>22</v>
      </c>
      <c r="D337" s="5" t="s">
        <v>19</v>
      </c>
      <c r="E337" s="26">
        <v>240000</v>
      </c>
      <c r="F337" s="43">
        <f t="shared" si="5"/>
        <v>439.49604453559914</v>
      </c>
      <c r="G337" s="29" t="s">
        <v>24</v>
      </c>
      <c r="H337" s="28" t="s">
        <v>11</v>
      </c>
      <c r="I337" s="23" t="s">
        <v>8</v>
      </c>
      <c r="J337" s="46">
        <v>546.08000000000004</v>
      </c>
    </row>
    <row r="338" spans="1:10" x14ac:dyDescent="0.25">
      <c r="A338" s="6">
        <v>43140</v>
      </c>
      <c r="B338" s="7" t="s">
        <v>79</v>
      </c>
      <c r="C338" s="20" t="s">
        <v>9</v>
      </c>
      <c r="D338" s="5" t="s">
        <v>10</v>
      </c>
      <c r="E338" s="26">
        <v>5500</v>
      </c>
      <c r="F338" s="43">
        <f t="shared" si="5"/>
        <v>10.071784353940814</v>
      </c>
      <c r="G338" s="29" t="s">
        <v>34</v>
      </c>
      <c r="H338" s="28" t="s">
        <v>11</v>
      </c>
      <c r="I338" s="23" t="s">
        <v>8</v>
      </c>
      <c r="J338" s="46">
        <v>546.08000000000004</v>
      </c>
    </row>
    <row r="339" spans="1:10" x14ac:dyDescent="0.25">
      <c r="A339" s="6">
        <v>43140</v>
      </c>
      <c r="B339" s="7" t="s">
        <v>80</v>
      </c>
      <c r="C339" s="20" t="s">
        <v>12</v>
      </c>
      <c r="D339" s="5" t="s">
        <v>10</v>
      </c>
      <c r="E339" s="26">
        <v>500</v>
      </c>
      <c r="F339" s="43">
        <f t="shared" si="5"/>
        <v>0.91561675944916487</v>
      </c>
      <c r="G339" s="29" t="s">
        <v>34</v>
      </c>
      <c r="H339" s="28" t="s">
        <v>11</v>
      </c>
      <c r="I339" s="23" t="s">
        <v>8</v>
      </c>
      <c r="J339" s="46">
        <v>546.08000000000004</v>
      </c>
    </row>
    <row r="340" spans="1:10" x14ac:dyDescent="0.25">
      <c r="A340" s="6">
        <v>43143</v>
      </c>
      <c r="B340" s="7" t="s">
        <v>81</v>
      </c>
      <c r="C340" s="20" t="s">
        <v>14</v>
      </c>
      <c r="D340" s="5" t="s">
        <v>23</v>
      </c>
      <c r="E340" s="26">
        <v>10000</v>
      </c>
      <c r="F340" s="43">
        <f t="shared" si="5"/>
        <v>18.312335188983297</v>
      </c>
      <c r="G340" s="29" t="s">
        <v>24</v>
      </c>
      <c r="H340" s="28" t="s">
        <v>11</v>
      </c>
      <c r="I340" s="23" t="s">
        <v>8</v>
      </c>
      <c r="J340" s="46">
        <v>546.08000000000004</v>
      </c>
    </row>
    <row r="341" spans="1:10" x14ac:dyDescent="0.25">
      <c r="A341" s="6">
        <v>43143</v>
      </c>
      <c r="B341" s="7" t="s">
        <v>82</v>
      </c>
      <c r="C341" s="20" t="s">
        <v>14</v>
      </c>
      <c r="D341" s="5" t="s">
        <v>23</v>
      </c>
      <c r="E341" s="8">
        <v>5000</v>
      </c>
      <c r="F341" s="43">
        <f t="shared" si="5"/>
        <v>9.1561675944916487</v>
      </c>
      <c r="G341" s="29" t="s">
        <v>34</v>
      </c>
      <c r="H341" s="28" t="s">
        <v>11</v>
      </c>
      <c r="I341" s="23" t="s">
        <v>8</v>
      </c>
      <c r="J341" s="46">
        <v>546.08000000000004</v>
      </c>
    </row>
    <row r="342" spans="1:10" x14ac:dyDescent="0.25">
      <c r="A342" s="6">
        <v>43143</v>
      </c>
      <c r="B342" s="7" t="s">
        <v>83</v>
      </c>
      <c r="C342" s="20" t="s">
        <v>14</v>
      </c>
      <c r="D342" s="9" t="s">
        <v>19</v>
      </c>
      <c r="E342" s="8">
        <v>5000</v>
      </c>
      <c r="F342" s="43">
        <f t="shared" si="5"/>
        <v>9.1561675944916487</v>
      </c>
      <c r="G342" s="21" t="s">
        <v>20</v>
      </c>
      <c r="H342" s="25" t="s">
        <v>11</v>
      </c>
      <c r="I342" s="23" t="s">
        <v>8</v>
      </c>
      <c r="J342" s="46">
        <v>546.08000000000004</v>
      </c>
    </row>
    <row r="343" spans="1:10" x14ac:dyDescent="0.25">
      <c r="A343" s="6">
        <v>43143</v>
      </c>
      <c r="B343" s="7" t="s">
        <v>84</v>
      </c>
      <c r="C343" s="20" t="s">
        <v>14</v>
      </c>
      <c r="D343" s="9" t="s">
        <v>15</v>
      </c>
      <c r="E343" s="8">
        <v>5000</v>
      </c>
      <c r="F343" s="43">
        <f t="shared" si="5"/>
        <v>9.1561675944916487</v>
      </c>
      <c r="G343" s="18" t="s">
        <v>17</v>
      </c>
      <c r="H343" s="25" t="s">
        <v>11</v>
      </c>
      <c r="I343" s="23" t="s">
        <v>8</v>
      </c>
      <c r="J343" s="46">
        <v>546.08000000000004</v>
      </c>
    </row>
    <row r="344" spans="1:10" x14ac:dyDescent="0.25">
      <c r="A344" s="6">
        <v>43143</v>
      </c>
      <c r="B344" s="7" t="s">
        <v>85</v>
      </c>
      <c r="C344" s="20" t="s">
        <v>14</v>
      </c>
      <c r="D344" s="9" t="s">
        <v>15</v>
      </c>
      <c r="E344" s="8">
        <v>5000</v>
      </c>
      <c r="F344" s="43">
        <f t="shared" si="5"/>
        <v>9.1561675944916487</v>
      </c>
      <c r="G344" s="18" t="s">
        <v>16</v>
      </c>
      <c r="H344" s="25" t="s">
        <v>11</v>
      </c>
      <c r="I344" s="23" t="s">
        <v>8</v>
      </c>
      <c r="J344" s="46">
        <v>546.08000000000004</v>
      </c>
    </row>
    <row r="345" spans="1:10" x14ac:dyDescent="0.25">
      <c r="A345" s="6">
        <v>43143</v>
      </c>
      <c r="B345" s="7" t="s">
        <v>86</v>
      </c>
      <c r="C345" s="20" t="s">
        <v>14</v>
      </c>
      <c r="D345" s="9" t="s">
        <v>10</v>
      </c>
      <c r="E345" s="8">
        <v>5000</v>
      </c>
      <c r="F345" s="43">
        <f t="shared" si="5"/>
        <v>9.1561675944916487</v>
      </c>
      <c r="G345" s="21" t="s">
        <v>34</v>
      </c>
      <c r="H345" s="22" t="s">
        <v>11</v>
      </c>
      <c r="I345" s="23" t="s">
        <v>8</v>
      </c>
      <c r="J345" s="46">
        <v>546.08000000000004</v>
      </c>
    </row>
    <row r="346" spans="1:10" x14ac:dyDescent="0.25">
      <c r="A346" s="6">
        <v>43143</v>
      </c>
      <c r="B346" s="7" t="s">
        <v>87</v>
      </c>
      <c r="C346" s="20" t="s">
        <v>14</v>
      </c>
      <c r="D346" s="9" t="s">
        <v>13</v>
      </c>
      <c r="E346" s="8">
        <v>5000</v>
      </c>
      <c r="F346" s="43">
        <f t="shared" si="5"/>
        <v>9.1561675944916487</v>
      </c>
      <c r="G346" s="21" t="s">
        <v>25</v>
      </c>
      <c r="H346" s="22" t="s">
        <v>11</v>
      </c>
      <c r="I346" s="23" t="s">
        <v>8</v>
      </c>
      <c r="J346" s="46">
        <v>546.08000000000004</v>
      </c>
    </row>
    <row r="347" spans="1:10" x14ac:dyDescent="0.25">
      <c r="A347" s="6">
        <v>43143</v>
      </c>
      <c r="B347" s="7" t="s">
        <v>88</v>
      </c>
      <c r="C347" s="24" t="s">
        <v>12</v>
      </c>
      <c r="D347" s="7" t="s">
        <v>23</v>
      </c>
      <c r="E347" s="8">
        <v>23100</v>
      </c>
      <c r="F347" s="43">
        <f t="shared" si="5"/>
        <v>42.301494286551417</v>
      </c>
      <c r="G347" s="18" t="s">
        <v>283</v>
      </c>
      <c r="H347" s="25" t="s">
        <v>11</v>
      </c>
      <c r="I347" s="23" t="s">
        <v>8</v>
      </c>
      <c r="J347" s="46">
        <v>546.08000000000004</v>
      </c>
    </row>
    <row r="348" spans="1:10" x14ac:dyDescent="0.25">
      <c r="A348" s="6">
        <v>43143</v>
      </c>
      <c r="B348" s="7" t="s">
        <v>89</v>
      </c>
      <c r="C348" s="24" t="s">
        <v>26</v>
      </c>
      <c r="D348" s="7" t="s">
        <v>23</v>
      </c>
      <c r="E348" s="8">
        <v>39200</v>
      </c>
      <c r="F348" s="43">
        <f t="shared" si="5"/>
        <v>71.784353940814526</v>
      </c>
      <c r="G348" s="18" t="s">
        <v>283</v>
      </c>
      <c r="H348" s="25" t="s">
        <v>11</v>
      </c>
      <c r="I348" s="23" t="s">
        <v>8</v>
      </c>
      <c r="J348" s="46">
        <v>546.08000000000004</v>
      </c>
    </row>
    <row r="349" spans="1:10" x14ac:dyDescent="0.25">
      <c r="A349" s="6">
        <v>43143</v>
      </c>
      <c r="B349" s="7" t="s">
        <v>90</v>
      </c>
      <c r="C349" s="20" t="s">
        <v>12</v>
      </c>
      <c r="D349" s="9" t="s">
        <v>13</v>
      </c>
      <c r="E349" s="8">
        <v>40000</v>
      </c>
      <c r="F349" s="43">
        <f t="shared" si="5"/>
        <v>73.24934075593319</v>
      </c>
      <c r="G349" s="21" t="s">
        <v>25</v>
      </c>
      <c r="H349" s="25" t="s">
        <v>11</v>
      </c>
      <c r="I349" s="23" t="s">
        <v>8</v>
      </c>
      <c r="J349" s="46">
        <v>546.08000000000004</v>
      </c>
    </row>
    <row r="350" spans="1:10" x14ac:dyDescent="0.25">
      <c r="A350" s="6">
        <v>43143</v>
      </c>
      <c r="B350" s="7" t="s">
        <v>91</v>
      </c>
      <c r="C350" s="20" t="s">
        <v>12</v>
      </c>
      <c r="D350" s="5" t="s">
        <v>13</v>
      </c>
      <c r="E350" s="8">
        <v>2000</v>
      </c>
      <c r="F350" s="43">
        <f t="shared" si="5"/>
        <v>3.6624670377966595</v>
      </c>
      <c r="G350" s="27" t="s">
        <v>25</v>
      </c>
      <c r="H350" s="28" t="s">
        <v>11</v>
      </c>
      <c r="I350" s="23" t="s">
        <v>8</v>
      </c>
      <c r="J350" s="46">
        <v>546.08000000000004</v>
      </c>
    </row>
    <row r="351" spans="1:10" x14ac:dyDescent="0.25">
      <c r="A351" s="6">
        <v>43143</v>
      </c>
      <c r="B351" s="7" t="s">
        <v>92</v>
      </c>
      <c r="C351" s="20" t="s">
        <v>12</v>
      </c>
      <c r="D351" s="5" t="s">
        <v>15</v>
      </c>
      <c r="E351" s="8">
        <v>36000</v>
      </c>
      <c r="F351" s="43">
        <f t="shared" si="5"/>
        <v>65.924406680339871</v>
      </c>
      <c r="G351" s="27" t="s">
        <v>17</v>
      </c>
      <c r="H351" s="28" t="s">
        <v>11</v>
      </c>
      <c r="I351" s="23" t="s">
        <v>8</v>
      </c>
      <c r="J351" s="46">
        <v>546.08000000000004</v>
      </c>
    </row>
    <row r="352" spans="1:10" x14ac:dyDescent="0.25">
      <c r="A352" s="6">
        <v>43143</v>
      </c>
      <c r="B352" s="7" t="s">
        <v>93</v>
      </c>
      <c r="C352" s="20" t="s">
        <v>18</v>
      </c>
      <c r="D352" s="5" t="s">
        <v>15</v>
      </c>
      <c r="E352" s="8">
        <v>2000</v>
      </c>
      <c r="F352" s="43">
        <f t="shared" si="5"/>
        <v>3.6624670377966595</v>
      </c>
      <c r="G352" s="27" t="s">
        <v>17</v>
      </c>
      <c r="H352" s="28" t="s">
        <v>11</v>
      </c>
      <c r="I352" s="23" t="s">
        <v>8</v>
      </c>
      <c r="J352" s="46">
        <v>546.08000000000004</v>
      </c>
    </row>
    <row r="353" spans="1:10" x14ac:dyDescent="0.25">
      <c r="A353" s="6">
        <v>43143</v>
      </c>
      <c r="B353" s="7" t="s">
        <v>94</v>
      </c>
      <c r="C353" s="20" t="s">
        <v>12</v>
      </c>
      <c r="D353" s="5" t="s">
        <v>15</v>
      </c>
      <c r="E353" s="8">
        <v>7000</v>
      </c>
      <c r="F353" s="43">
        <f t="shared" si="5"/>
        <v>12.818634632288308</v>
      </c>
      <c r="G353" s="27" t="s">
        <v>17</v>
      </c>
      <c r="H353" s="28" t="s">
        <v>11</v>
      </c>
      <c r="I353" s="23" t="s">
        <v>8</v>
      </c>
      <c r="J353" s="46">
        <v>546.08000000000004</v>
      </c>
    </row>
    <row r="354" spans="1:10" x14ac:dyDescent="0.25">
      <c r="A354" s="6">
        <v>43143</v>
      </c>
      <c r="B354" s="7" t="s">
        <v>95</v>
      </c>
      <c r="C354" s="20" t="s">
        <v>12</v>
      </c>
      <c r="D354" s="5" t="s">
        <v>10</v>
      </c>
      <c r="E354" s="8">
        <v>12500</v>
      </c>
      <c r="F354" s="43">
        <f t="shared" si="5"/>
        <v>22.890418986229122</v>
      </c>
      <c r="G354" s="29" t="s">
        <v>34</v>
      </c>
      <c r="H354" s="28" t="s">
        <v>11</v>
      </c>
      <c r="I354" s="23" t="s">
        <v>8</v>
      </c>
      <c r="J354" s="46">
        <v>546.08000000000004</v>
      </c>
    </row>
    <row r="355" spans="1:10" x14ac:dyDescent="0.25">
      <c r="A355" s="6">
        <v>43143</v>
      </c>
      <c r="B355" s="7" t="s">
        <v>96</v>
      </c>
      <c r="C355" s="20" t="s">
        <v>12</v>
      </c>
      <c r="D355" s="5" t="s">
        <v>277</v>
      </c>
      <c r="E355" s="8">
        <v>31100</v>
      </c>
      <c r="F355" s="43">
        <f t="shared" si="5"/>
        <v>56.951362437738055</v>
      </c>
      <c r="G355" s="29" t="s">
        <v>16</v>
      </c>
      <c r="H355" s="28" t="s">
        <v>11</v>
      </c>
      <c r="I355" s="23" t="s">
        <v>8</v>
      </c>
      <c r="J355" s="46">
        <v>546.08000000000004</v>
      </c>
    </row>
    <row r="356" spans="1:10" x14ac:dyDescent="0.25">
      <c r="A356" s="6">
        <v>43143</v>
      </c>
      <c r="B356" s="7" t="s">
        <v>97</v>
      </c>
      <c r="C356" s="20" t="s">
        <v>12</v>
      </c>
      <c r="D356" s="5" t="s">
        <v>19</v>
      </c>
      <c r="E356" s="8">
        <v>22600</v>
      </c>
      <c r="F356" s="43">
        <f t="shared" si="5"/>
        <v>41.385877527102252</v>
      </c>
      <c r="G356" s="29" t="s">
        <v>20</v>
      </c>
      <c r="H356" s="28" t="s">
        <v>11</v>
      </c>
      <c r="I356" s="23" t="s">
        <v>8</v>
      </c>
      <c r="J356" s="46">
        <v>546.08000000000004</v>
      </c>
    </row>
    <row r="357" spans="1:10" x14ac:dyDescent="0.25">
      <c r="A357" s="6">
        <v>43143</v>
      </c>
      <c r="B357" s="7" t="s">
        <v>98</v>
      </c>
      <c r="C357" s="20" t="s">
        <v>12</v>
      </c>
      <c r="D357" s="5" t="s">
        <v>15</v>
      </c>
      <c r="E357" s="8">
        <v>15000</v>
      </c>
      <c r="F357" s="43">
        <f t="shared" si="5"/>
        <v>27.468502783474946</v>
      </c>
      <c r="G357" s="27" t="s">
        <v>16</v>
      </c>
      <c r="H357" s="31" t="s">
        <v>11</v>
      </c>
      <c r="I357" s="23" t="s">
        <v>8</v>
      </c>
      <c r="J357" s="46">
        <v>546.08000000000004</v>
      </c>
    </row>
    <row r="358" spans="1:10" x14ac:dyDescent="0.25">
      <c r="A358" s="6">
        <v>43143</v>
      </c>
      <c r="B358" s="7" t="s">
        <v>99</v>
      </c>
      <c r="C358" s="20" t="s">
        <v>12</v>
      </c>
      <c r="D358" s="5" t="s">
        <v>15</v>
      </c>
      <c r="E358" s="8">
        <f>1500+4000+2500+2500+5000</f>
        <v>15500</v>
      </c>
      <c r="F358" s="43">
        <f t="shared" si="5"/>
        <v>28.384119542924111</v>
      </c>
      <c r="G358" s="27" t="s">
        <v>16</v>
      </c>
      <c r="H358" s="31" t="s">
        <v>11</v>
      </c>
      <c r="I358" s="23" t="s">
        <v>8</v>
      </c>
      <c r="J358" s="46">
        <v>546.08000000000004</v>
      </c>
    </row>
    <row r="359" spans="1:10" x14ac:dyDescent="0.25">
      <c r="A359" s="6">
        <v>43143</v>
      </c>
      <c r="B359" s="5" t="s">
        <v>100</v>
      </c>
      <c r="C359" s="20" t="s">
        <v>12</v>
      </c>
      <c r="D359" s="5" t="s">
        <v>15</v>
      </c>
      <c r="E359" s="8">
        <v>5000</v>
      </c>
      <c r="F359" s="43">
        <f t="shared" si="5"/>
        <v>9.1561675944916487</v>
      </c>
      <c r="G359" s="27" t="s">
        <v>16</v>
      </c>
      <c r="H359" s="31" t="s">
        <v>11</v>
      </c>
      <c r="I359" s="23" t="s">
        <v>8</v>
      </c>
      <c r="J359" s="46">
        <v>546.08000000000004</v>
      </c>
    </row>
    <row r="360" spans="1:10" x14ac:dyDescent="0.25">
      <c r="A360" s="6">
        <v>43143</v>
      </c>
      <c r="B360" s="5" t="s">
        <v>101</v>
      </c>
      <c r="C360" s="20" t="s">
        <v>12</v>
      </c>
      <c r="D360" s="5" t="s">
        <v>15</v>
      </c>
      <c r="E360" s="8">
        <v>23000</v>
      </c>
      <c r="F360" s="43">
        <f t="shared" si="5"/>
        <v>42.118370934661584</v>
      </c>
      <c r="G360" s="27" t="s">
        <v>16</v>
      </c>
      <c r="H360" s="28" t="s">
        <v>11</v>
      </c>
      <c r="I360" s="23" t="s">
        <v>8</v>
      </c>
      <c r="J360" s="46">
        <v>546.08000000000004</v>
      </c>
    </row>
    <row r="361" spans="1:10" x14ac:dyDescent="0.25">
      <c r="A361" s="6">
        <v>43143</v>
      </c>
      <c r="B361" s="5" t="s">
        <v>102</v>
      </c>
      <c r="C361" s="20" t="s">
        <v>18</v>
      </c>
      <c r="D361" s="5" t="s">
        <v>15</v>
      </c>
      <c r="E361" s="8">
        <v>5500</v>
      </c>
      <c r="F361" s="43">
        <f t="shared" si="5"/>
        <v>10.071784353940814</v>
      </c>
      <c r="G361" s="27" t="s">
        <v>16</v>
      </c>
      <c r="H361" s="31" t="s">
        <v>11</v>
      </c>
      <c r="I361" s="23" t="s">
        <v>8</v>
      </c>
      <c r="J361" s="46">
        <v>546.08000000000004</v>
      </c>
    </row>
    <row r="362" spans="1:10" x14ac:dyDescent="0.25">
      <c r="A362" s="6">
        <v>43143</v>
      </c>
      <c r="B362" s="5" t="s">
        <v>103</v>
      </c>
      <c r="C362" s="20" t="s">
        <v>12</v>
      </c>
      <c r="D362" s="5" t="s">
        <v>15</v>
      </c>
      <c r="E362" s="8">
        <v>25000</v>
      </c>
      <c r="F362" s="43">
        <f t="shared" si="5"/>
        <v>45.780837972458244</v>
      </c>
      <c r="G362" s="27" t="s">
        <v>16</v>
      </c>
      <c r="H362" s="28" t="s">
        <v>11</v>
      </c>
      <c r="I362" s="23" t="s">
        <v>8</v>
      </c>
      <c r="J362" s="46">
        <v>546.08000000000004</v>
      </c>
    </row>
    <row r="363" spans="1:10" x14ac:dyDescent="0.25">
      <c r="A363" s="6">
        <v>43143</v>
      </c>
      <c r="B363" s="7" t="s">
        <v>290</v>
      </c>
      <c r="C363" s="20" t="s">
        <v>12</v>
      </c>
      <c r="D363" s="5" t="s">
        <v>15</v>
      </c>
      <c r="E363" s="8">
        <v>6000</v>
      </c>
      <c r="F363" s="43">
        <f t="shared" si="5"/>
        <v>10.987401113389978</v>
      </c>
      <c r="G363" s="27" t="s">
        <v>16</v>
      </c>
      <c r="H363" s="28" t="s">
        <v>11</v>
      </c>
      <c r="I363" s="23" t="s">
        <v>8</v>
      </c>
      <c r="J363" s="46">
        <v>546.08000000000004</v>
      </c>
    </row>
    <row r="364" spans="1:10" x14ac:dyDescent="0.25">
      <c r="A364" s="6">
        <v>43143</v>
      </c>
      <c r="B364" s="7" t="s">
        <v>593</v>
      </c>
      <c r="C364" s="20" t="s">
        <v>588</v>
      </c>
      <c r="D364" s="5" t="s">
        <v>10</v>
      </c>
      <c r="E364" s="8">
        <v>10000</v>
      </c>
      <c r="F364" s="43">
        <f t="shared" si="5"/>
        <v>18.312335188983297</v>
      </c>
      <c r="G364" s="27" t="s">
        <v>34</v>
      </c>
      <c r="H364" s="28" t="s">
        <v>11</v>
      </c>
      <c r="I364" s="23" t="s">
        <v>8</v>
      </c>
      <c r="J364" s="46">
        <v>546.08000000000004</v>
      </c>
    </row>
    <row r="365" spans="1:10" x14ac:dyDescent="0.25">
      <c r="A365" s="6">
        <v>43143</v>
      </c>
      <c r="B365" s="5" t="s">
        <v>318</v>
      </c>
      <c r="C365" s="20" t="s">
        <v>21</v>
      </c>
      <c r="D365" s="5" t="s">
        <v>15</v>
      </c>
      <c r="E365" s="8">
        <v>200000</v>
      </c>
      <c r="F365" s="43">
        <f t="shared" si="5"/>
        <v>366.24670377966595</v>
      </c>
      <c r="G365" s="27" t="s">
        <v>24</v>
      </c>
      <c r="H365" s="28" t="s">
        <v>11</v>
      </c>
      <c r="I365" s="23" t="s">
        <v>8</v>
      </c>
      <c r="J365" s="46">
        <v>546.08000000000004</v>
      </c>
    </row>
    <row r="366" spans="1:10" x14ac:dyDescent="0.25">
      <c r="A366" s="6">
        <v>43144</v>
      </c>
      <c r="B366" s="5" t="s">
        <v>317</v>
      </c>
      <c r="C366" s="20" t="s">
        <v>21</v>
      </c>
      <c r="D366" s="5" t="s">
        <v>15</v>
      </c>
      <c r="E366" s="8">
        <v>150000</v>
      </c>
      <c r="F366" s="43">
        <f t="shared" si="5"/>
        <v>274.68502783474946</v>
      </c>
      <c r="G366" s="27" t="s">
        <v>24</v>
      </c>
      <c r="H366" s="28" t="s">
        <v>11</v>
      </c>
      <c r="I366" s="23" t="s">
        <v>8</v>
      </c>
      <c r="J366" s="46">
        <v>546.08000000000004</v>
      </c>
    </row>
    <row r="367" spans="1:10" x14ac:dyDescent="0.25">
      <c r="A367" s="6">
        <v>43144</v>
      </c>
      <c r="B367" s="7" t="s">
        <v>104</v>
      </c>
      <c r="C367" s="20" t="s">
        <v>12</v>
      </c>
      <c r="D367" s="5" t="s">
        <v>15</v>
      </c>
      <c r="E367" s="8">
        <v>20000</v>
      </c>
      <c r="F367" s="43">
        <f t="shared" si="5"/>
        <v>36.624670377966595</v>
      </c>
      <c r="G367" s="27" t="s">
        <v>16</v>
      </c>
      <c r="H367" s="28" t="s">
        <v>11</v>
      </c>
      <c r="I367" s="23" t="s">
        <v>8</v>
      </c>
      <c r="J367" s="46">
        <v>546.08000000000004</v>
      </c>
    </row>
    <row r="368" spans="1:10" x14ac:dyDescent="0.25">
      <c r="A368" s="6">
        <v>43144</v>
      </c>
      <c r="B368" s="7" t="s">
        <v>105</v>
      </c>
      <c r="C368" s="20" t="s">
        <v>12</v>
      </c>
      <c r="D368" s="5" t="s">
        <v>15</v>
      </c>
      <c r="E368" s="8">
        <v>5500</v>
      </c>
      <c r="F368" s="43">
        <f t="shared" si="5"/>
        <v>10.071784353940814</v>
      </c>
      <c r="G368" s="27" t="s">
        <v>17</v>
      </c>
      <c r="H368" s="28" t="s">
        <v>11</v>
      </c>
      <c r="I368" s="23" t="s">
        <v>8</v>
      </c>
      <c r="J368" s="46">
        <v>546.08000000000004</v>
      </c>
    </row>
    <row r="369" spans="1:10" x14ac:dyDescent="0.25">
      <c r="A369" s="6">
        <v>43144</v>
      </c>
      <c r="B369" s="7" t="s">
        <v>106</v>
      </c>
      <c r="C369" s="20" t="s">
        <v>14</v>
      </c>
      <c r="D369" s="5" t="s">
        <v>23</v>
      </c>
      <c r="E369" s="8">
        <v>13100</v>
      </c>
      <c r="F369" s="43">
        <f t="shared" ref="F369" si="6">+E369/J369</f>
        <v>23.98915909756812</v>
      </c>
      <c r="G369" s="27" t="s">
        <v>24</v>
      </c>
      <c r="H369" s="28" t="s">
        <v>11</v>
      </c>
      <c r="I369" s="23" t="s">
        <v>8</v>
      </c>
      <c r="J369" s="46">
        <v>546.08000000000004</v>
      </c>
    </row>
    <row r="370" spans="1:10" x14ac:dyDescent="0.25">
      <c r="A370" s="6">
        <v>43144</v>
      </c>
      <c r="B370" s="7" t="s">
        <v>107</v>
      </c>
      <c r="C370" s="20" t="s">
        <v>588</v>
      </c>
      <c r="D370" s="5" t="s">
        <v>10</v>
      </c>
      <c r="E370" s="8">
        <v>20000</v>
      </c>
      <c r="F370" s="43">
        <f t="shared" si="5"/>
        <v>36.624670377966595</v>
      </c>
      <c r="G370" s="27" t="s">
        <v>34</v>
      </c>
      <c r="H370" s="28" t="s">
        <v>11</v>
      </c>
      <c r="I370" s="23" t="s">
        <v>8</v>
      </c>
      <c r="J370" s="46">
        <v>546.08000000000004</v>
      </c>
    </row>
    <row r="371" spans="1:10" x14ac:dyDescent="0.25">
      <c r="A371" s="6">
        <v>43145</v>
      </c>
      <c r="B371" s="7" t="s">
        <v>108</v>
      </c>
      <c r="C371" s="20" t="s">
        <v>12</v>
      </c>
      <c r="D371" s="5" t="s">
        <v>15</v>
      </c>
      <c r="E371" s="8">
        <v>6000</v>
      </c>
      <c r="F371" s="43">
        <f t="shared" si="5"/>
        <v>10.987401113389978</v>
      </c>
      <c r="G371" s="27" t="s">
        <v>17</v>
      </c>
      <c r="H371" s="28" t="s">
        <v>11</v>
      </c>
      <c r="I371" s="23" t="s">
        <v>8</v>
      </c>
      <c r="J371" s="46">
        <v>546.08000000000004</v>
      </c>
    </row>
    <row r="372" spans="1:10" x14ac:dyDescent="0.25">
      <c r="A372" s="6">
        <v>43145</v>
      </c>
      <c r="B372" s="7" t="s">
        <v>109</v>
      </c>
      <c r="C372" s="20" t="s">
        <v>18</v>
      </c>
      <c r="D372" s="5" t="s">
        <v>15</v>
      </c>
      <c r="E372" s="8">
        <v>5000</v>
      </c>
      <c r="F372" s="43">
        <f t="shared" si="5"/>
        <v>9.1561675944916487</v>
      </c>
      <c r="G372" s="27" t="s">
        <v>16</v>
      </c>
      <c r="H372" s="28" t="s">
        <v>11</v>
      </c>
      <c r="I372" s="23" t="s">
        <v>8</v>
      </c>
      <c r="J372" s="46">
        <v>546.08000000000004</v>
      </c>
    </row>
    <row r="373" spans="1:10" x14ac:dyDescent="0.25">
      <c r="A373" s="6">
        <v>43145</v>
      </c>
      <c r="B373" s="7" t="s">
        <v>110</v>
      </c>
      <c r="C373" s="20" t="s">
        <v>12</v>
      </c>
      <c r="D373" s="5" t="s">
        <v>15</v>
      </c>
      <c r="E373" s="8">
        <v>5500</v>
      </c>
      <c r="F373" s="43">
        <f t="shared" si="5"/>
        <v>10.071784353940814</v>
      </c>
      <c r="G373" s="27" t="s">
        <v>16</v>
      </c>
      <c r="H373" s="28" t="s">
        <v>11</v>
      </c>
      <c r="I373" s="23" t="s">
        <v>8</v>
      </c>
      <c r="J373" s="46">
        <v>546.08000000000004</v>
      </c>
    </row>
    <row r="374" spans="1:10" x14ac:dyDescent="0.25">
      <c r="A374" s="6">
        <v>43145</v>
      </c>
      <c r="B374" s="7" t="s">
        <v>111</v>
      </c>
      <c r="C374" s="20" t="s">
        <v>588</v>
      </c>
      <c r="D374" s="5" t="s">
        <v>10</v>
      </c>
      <c r="E374" s="8">
        <v>43000</v>
      </c>
      <c r="F374" s="43">
        <f t="shared" si="5"/>
        <v>78.743041312628179</v>
      </c>
      <c r="G374" s="27" t="s">
        <v>283</v>
      </c>
      <c r="H374" s="28" t="s">
        <v>11</v>
      </c>
      <c r="I374" s="23" t="s">
        <v>8</v>
      </c>
      <c r="J374" s="46">
        <v>546.08000000000004</v>
      </c>
    </row>
    <row r="375" spans="1:10" x14ac:dyDescent="0.25">
      <c r="A375" s="6">
        <v>43146</v>
      </c>
      <c r="B375" s="7" t="s">
        <v>112</v>
      </c>
      <c r="C375" s="20" t="s">
        <v>18</v>
      </c>
      <c r="D375" s="5" t="s">
        <v>15</v>
      </c>
      <c r="E375" s="8">
        <v>1500</v>
      </c>
      <c r="F375" s="43">
        <f t="shared" si="5"/>
        <v>2.7468502783474946</v>
      </c>
      <c r="G375" s="27" t="s">
        <v>16</v>
      </c>
      <c r="H375" s="28" t="s">
        <v>11</v>
      </c>
      <c r="I375" s="23" t="s">
        <v>8</v>
      </c>
      <c r="J375" s="46">
        <v>546.08000000000004</v>
      </c>
    </row>
    <row r="376" spans="1:10" x14ac:dyDescent="0.25">
      <c r="A376" s="6">
        <v>43150</v>
      </c>
      <c r="B376" s="7" t="s">
        <v>113</v>
      </c>
      <c r="C376" s="20" t="s">
        <v>12</v>
      </c>
      <c r="D376" s="5" t="s">
        <v>19</v>
      </c>
      <c r="E376" s="8">
        <v>6000</v>
      </c>
      <c r="F376" s="43">
        <f t="shared" si="5"/>
        <v>10.987401113389978</v>
      </c>
      <c r="G376" s="27" t="s">
        <v>20</v>
      </c>
      <c r="H376" s="28" t="s">
        <v>11</v>
      </c>
      <c r="I376" s="23" t="s">
        <v>8</v>
      </c>
      <c r="J376" s="46">
        <v>546.08000000000004</v>
      </c>
    </row>
    <row r="377" spans="1:10" x14ac:dyDescent="0.25">
      <c r="A377" s="6">
        <v>43150</v>
      </c>
      <c r="B377" s="7" t="s">
        <v>315</v>
      </c>
      <c r="C377" s="20" t="s">
        <v>12</v>
      </c>
      <c r="D377" s="5" t="s">
        <v>19</v>
      </c>
      <c r="E377" s="8">
        <v>1000</v>
      </c>
      <c r="F377" s="43">
        <f t="shared" si="5"/>
        <v>1.8312335188983297</v>
      </c>
      <c r="G377" s="27" t="s">
        <v>20</v>
      </c>
      <c r="H377" s="28" t="s">
        <v>11</v>
      </c>
      <c r="I377" s="23" t="s">
        <v>8</v>
      </c>
      <c r="J377" s="46">
        <v>546.08000000000004</v>
      </c>
    </row>
    <row r="378" spans="1:10" x14ac:dyDescent="0.25">
      <c r="A378" s="6">
        <v>43150</v>
      </c>
      <c r="B378" s="7" t="s">
        <v>293</v>
      </c>
      <c r="C378" s="20" t="s">
        <v>12</v>
      </c>
      <c r="D378" s="5" t="s">
        <v>13</v>
      </c>
      <c r="E378" s="8">
        <v>8000</v>
      </c>
      <c r="F378" s="43">
        <f t="shared" si="5"/>
        <v>15.349488670158674</v>
      </c>
      <c r="G378" s="27" t="s">
        <v>25</v>
      </c>
      <c r="H378" s="28" t="s">
        <v>592</v>
      </c>
      <c r="I378" s="23" t="s">
        <v>8</v>
      </c>
      <c r="J378" s="46">
        <v>521.19000000000005</v>
      </c>
    </row>
    <row r="379" spans="1:10" x14ac:dyDescent="0.25">
      <c r="A379" s="6">
        <v>43150</v>
      </c>
      <c r="B379" s="7" t="s">
        <v>316</v>
      </c>
      <c r="C379" s="20" t="s">
        <v>12</v>
      </c>
      <c r="D379" s="5" t="s">
        <v>13</v>
      </c>
      <c r="E379" s="8">
        <v>1000</v>
      </c>
      <c r="F379" s="43">
        <f t="shared" si="5"/>
        <v>1.8312335188983297</v>
      </c>
      <c r="G379" s="27" t="s">
        <v>25</v>
      </c>
      <c r="H379" s="28" t="s">
        <v>11</v>
      </c>
      <c r="I379" s="23" t="s">
        <v>8</v>
      </c>
      <c r="J379" s="46">
        <v>546.08000000000004</v>
      </c>
    </row>
    <row r="380" spans="1:10" x14ac:dyDescent="0.25">
      <c r="A380" s="6">
        <v>43150</v>
      </c>
      <c r="B380" s="7" t="s">
        <v>114</v>
      </c>
      <c r="C380" s="20" t="s">
        <v>14</v>
      </c>
      <c r="D380" s="5" t="s">
        <v>10</v>
      </c>
      <c r="E380" s="8">
        <v>5000</v>
      </c>
      <c r="F380" s="43">
        <f t="shared" si="5"/>
        <v>9.5934304188491719</v>
      </c>
      <c r="G380" s="27" t="s">
        <v>34</v>
      </c>
      <c r="H380" s="28" t="s">
        <v>592</v>
      </c>
      <c r="I380" s="23" t="s">
        <v>8</v>
      </c>
      <c r="J380" s="46">
        <v>521.19000000000005</v>
      </c>
    </row>
    <row r="381" spans="1:10" x14ac:dyDescent="0.25">
      <c r="A381" s="6">
        <v>43150</v>
      </c>
      <c r="B381" s="7" t="s">
        <v>115</v>
      </c>
      <c r="C381" s="20" t="s">
        <v>14</v>
      </c>
      <c r="D381" s="5" t="s">
        <v>23</v>
      </c>
      <c r="E381" s="8">
        <v>10000</v>
      </c>
      <c r="F381" s="43">
        <f t="shared" si="5"/>
        <v>18.312335188983297</v>
      </c>
      <c r="G381" s="27" t="s">
        <v>24</v>
      </c>
      <c r="H381" s="28" t="s">
        <v>11</v>
      </c>
      <c r="I381" s="23" t="s">
        <v>8</v>
      </c>
      <c r="J381" s="46">
        <v>546.08000000000004</v>
      </c>
    </row>
    <row r="382" spans="1:10" x14ac:dyDescent="0.25">
      <c r="A382" s="6">
        <v>43150</v>
      </c>
      <c r="B382" s="7" t="s">
        <v>116</v>
      </c>
      <c r="C382" s="20" t="s">
        <v>14</v>
      </c>
      <c r="D382" s="5" t="s">
        <v>23</v>
      </c>
      <c r="E382" s="8">
        <v>5000</v>
      </c>
      <c r="F382" s="43">
        <f t="shared" si="5"/>
        <v>9.1561675944916487</v>
      </c>
      <c r="G382" s="27" t="s">
        <v>34</v>
      </c>
      <c r="H382" s="28" t="s">
        <v>11</v>
      </c>
      <c r="I382" s="23" t="s">
        <v>8</v>
      </c>
      <c r="J382" s="46">
        <v>546.08000000000004</v>
      </c>
    </row>
    <row r="383" spans="1:10" x14ac:dyDescent="0.25">
      <c r="A383" s="6">
        <v>43150</v>
      </c>
      <c r="B383" s="7" t="s">
        <v>117</v>
      </c>
      <c r="C383" s="20" t="s">
        <v>14</v>
      </c>
      <c r="D383" s="5" t="s">
        <v>19</v>
      </c>
      <c r="E383" s="8">
        <v>5000</v>
      </c>
      <c r="F383" s="43">
        <f t="shared" si="5"/>
        <v>9.1561675944916487</v>
      </c>
      <c r="G383" s="27" t="s">
        <v>20</v>
      </c>
      <c r="H383" s="28" t="s">
        <v>11</v>
      </c>
      <c r="I383" s="23" t="s">
        <v>8</v>
      </c>
      <c r="J383" s="46">
        <v>546.08000000000004</v>
      </c>
    </row>
    <row r="384" spans="1:10" x14ac:dyDescent="0.25">
      <c r="A384" s="6">
        <v>43150</v>
      </c>
      <c r="B384" s="7" t="s">
        <v>118</v>
      </c>
      <c r="C384" s="20" t="s">
        <v>14</v>
      </c>
      <c r="D384" s="5" t="s">
        <v>15</v>
      </c>
      <c r="E384" s="8">
        <v>5000</v>
      </c>
      <c r="F384" s="43">
        <f t="shared" si="5"/>
        <v>9.1561675944916487</v>
      </c>
      <c r="G384" s="32" t="s">
        <v>16</v>
      </c>
      <c r="H384" s="28" t="s">
        <v>11</v>
      </c>
      <c r="I384" s="23" t="s">
        <v>8</v>
      </c>
      <c r="J384" s="46">
        <v>546.08000000000004</v>
      </c>
    </row>
    <row r="385" spans="1:10" x14ac:dyDescent="0.25">
      <c r="A385" s="6">
        <v>43150</v>
      </c>
      <c r="B385" s="7" t="s">
        <v>119</v>
      </c>
      <c r="C385" s="20" t="s">
        <v>14</v>
      </c>
      <c r="D385" s="5" t="s">
        <v>15</v>
      </c>
      <c r="E385" s="8">
        <v>5000</v>
      </c>
      <c r="F385" s="43">
        <f t="shared" ref="F385:F448" si="7">+E385/J385</f>
        <v>9.1561675944916487</v>
      </c>
      <c r="G385" s="27" t="s">
        <v>17</v>
      </c>
      <c r="H385" s="28" t="s">
        <v>11</v>
      </c>
      <c r="I385" s="23" t="s">
        <v>8</v>
      </c>
      <c r="J385" s="46">
        <v>546.08000000000004</v>
      </c>
    </row>
    <row r="386" spans="1:10" x14ac:dyDescent="0.25">
      <c r="A386" s="6">
        <v>43150</v>
      </c>
      <c r="B386" s="7" t="s">
        <v>120</v>
      </c>
      <c r="C386" s="20" t="s">
        <v>14</v>
      </c>
      <c r="D386" s="5" t="s">
        <v>13</v>
      </c>
      <c r="E386" s="8">
        <v>5000</v>
      </c>
      <c r="F386" s="43">
        <f t="shared" si="7"/>
        <v>9.1561675944916487</v>
      </c>
      <c r="G386" s="27" t="s">
        <v>25</v>
      </c>
      <c r="H386" s="28" t="s">
        <v>11</v>
      </c>
      <c r="I386" s="23" t="s">
        <v>8</v>
      </c>
      <c r="J386" s="46">
        <v>546.08000000000004</v>
      </c>
    </row>
    <row r="387" spans="1:10" x14ac:dyDescent="0.25">
      <c r="A387" s="6">
        <v>43150</v>
      </c>
      <c r="B387" s="7" t="s">
        <v>314</v>
      </c>
      <c r="C387" s="20" t="s">
        <v>21</v>
      </c>
      <c r="D387" s="5" t="s">
        <v>277</v>
      </c>
      <c r="E387" s="26">
        <v>50000</v>
      </c>
      <c r="F387" s="43">
        <f t="shared" si="7"/>
        <v>91.561675944916487</v>
      </c>
      <c r="G387" s="27" t="s">
        <v>24</v>
      </c>
      <c r="H387" s="28" t="s">
        <v>11</v>
      </c>
      <c r="I387" s="23" t="s">
        <v>8</v>
      </c>
      <c r="J387" s="46">
        <v>546.08000000000004</v>
      </c>
    </row>
    <row r="388" spans="1:10" x14ac:dyDescent="0.25">
      <c r="A388" s="6">
        <v>43150</v>
      </c>
      <c r="B388" s="7" t="s">
        <v>311</v>
      </c>
      <c r="C388" s="20" t="s">
        <v>21</v>
      </c>
      <c r="D388" s="5" t="s">
        <v>19</v>
      </c>
      <c r="E388" s="26">
        <v>90000</v>
      </c>
      <c r="F388" s="43">
        <f t="shared" si="7"/>
        <v>164.81101670084968</v>
      </c>
      <c r="G388" s="27" t="s">
        <v>24</v>
      </c>
      <c r="H388" s="28" t="s">
        <v>11</v>
      </c>
      <c r="I388" s="23" t="s">
        <v>8</v>
      </c>
      <c r="J388" s="46">
        <v>546.08000000000004</v>
      </c>
    </row>
    <row r="389" spans="1:10" x14ac:dyDescent="0.25">
      <c r="A389" s="6">
        <v>43150</v>
      </c>
      <c r="B389" s="5" t="s">
        <v>121</v>
      </c>
      <c r="C389" s="20" t="s">
        <v>588</v>
      </c>
      <c r="D389" s="5" t="s">
        <v>10</v>
      </c>
      <c r="E389" s="26">
        <v>23000</v>
      </c>
      <c r="F389" s="43">
        <f t="shared" si="7"/>
        <v>42.118370934661584</v>
      </c>
      <c r="G389" s="27" t="s">
        <v>34</v>
      </c>
      <c r="H389" s="28" t="s">
        <v>11</v>
      </c>
      <c r="I389" s="23" t="s">
        <v>8</v>
      </c>
      <c r="J389" s="46">
        <v>546.08000000000004</v>
      </c>
    </row>
    <row r="390" spans="1:10" x14ac:dyDescent="0.25">
      <c r="A390" s="6">
        <v>43150</v>
      </c>
      <c r="B390" s="5" t="s">
        <v>122</v>
      </c>
      <c r="C390" s="20" t="s">
        <v>12</v>
      </c>
      <c r="D390" s="5" t="s">
        <v>10</v>
      </c>
      <c r="E390" s="26">
        <v>500</v>
      </c>
      <c r="F390" s="43">
        <f t="shared" si="7"/>
        <v>0.95934304188491715</v>
      </c>
      <c r="G390" s="27" t="s">
        <v>34</v>
      </c>
      <c r="H390" s="28" t="s">
        <v>592</v>
      </c>
      <c r="I390" s="23" t="s">
        <v>8</v>
      </c>
      <c r="J390" s="46">
        <v>521.19000000000005</v>
      </c>
    </row>
    <row r="391" spans="1:10" x14ac:dyDescent="0.25">
      <c r="A391" s="6">
        <v>43150</v>
      </c>
      <c r="B391" s="5" t="s">
        <v>123</v>
      </c>
      <c r="C391" s="20" t="s">
        <v>12</v>
      </c>
      <c r="D391" s="5" t="s">
        <v>19</v>
      </c>
      <c r="E391" s="8">
        <v>2600</v>
      </c>
      <c r="F391" s="43">
        <f t="shared" si="7"/>
        <v>4.7612071491356573</v>
      </c>
      <c r="G391" s="27" t="s">
        <v>20</v>
      </c>
      <c r="H391" s="28" t="s">
        <v>11</v>
      </c>
      <c r="I391" s="23" t="s">
        <v>8</v>
      </c>
      <c r="J391" s="46">
        <v>546.08000000000004</v>
      </c>
    </row>
    <row r="392" spans="1:10" x14ac:dyDescent="0.25">
      <c r="A392" s="6">
        <v>43150</v>
      </c>
      <c r="B392" s="5" t="s">
        <v>124</v>
      </c>
      <c r="C392" s="20" t="s">
        <v>12</v>
      </c>
      <c r="D392" s="5" t="s">
        <v>19</v>
      </c>
      <c r="E392" s="8">
        <v>8000</v>
      </c>
      <c r="F392" s="43">
        <f t="shared" si="7"/>
        <v>14.649868151186638</v>
      </c>
      <c r="G392" s="27" t="s">
        <v>20</v>
      </c>
      <c r="H392" s="28" t="s">
        <v>11</v>
      </c>
      <c r="I392" s="23" t="s">
        <v>8</v>
      </c>
      <c r="J392" s="46">
        <v>546.08000000000004</v>
      </c>
    </row>
    <row r="393" spans="1:10" x14ac:dyDescent="0.25">
      <c r="A393" s="6">
        <v>43150</v>
      </c>
      <c r="B393" s="5" t="s">
        <v>294</v>
      </c>
      <c r="C393" s="20" t="s">
        <v>12</v>
      </c>
      <c r="D393" s="5" t="s">
        <v>10</v>
      </c>
      <c r="E393" s="26">
        <v>7000</v>
      </c>
      <c r="F393" s="43">
        <f t="shared" si="7"/>
        <v>12.818634632288308</v>
      </c>
      <c r="G393" s="27" t="s">
        <v>34</v>
      </c>
      <c r="H393" s="28" t="s">
        <v>11</v>
      </c>
      <c r="I393" s="23" t="s">
        <v>8</v>
      </c>
      <c r="J393" s="46">
        <v>546.08000000000004</v>
      </c>
    </row>
    <row r="394" spans="1:10" x14ac:dyDescent="0.25">
      <c r="A394" s="6">
        <v>43150</v>
      </c>
      <c r="B394" s="5" t="s">
        <v>125</v>
      </c>
      <c r="C394" s="20" t="s">
        <v>12</v>
      </c>
      <c r="D394" s="5" t="s">
        <v>13</v>
      </c>
      <c r="E394" s="26">
        <v>19700</v>
      </c>
      <c r="F394" s="43">
        <f t="shared" si="7"/>
        <v>36.075300322297096</v>
      </c>
      <c r="G394" s="27" t="s">
        <v>25</v>
      </c>
      <c r="H394" s="28" t="s">
        <v>11</v>
      </c>
      <c r="I394" s="23" t="s">
        <v>8</v>
      </c>
      <c r="J394" s="46">
        <v>546.08000000000004</v>
      </c>
    </row>
    <row r="395" spans="1:10" x14ac:dyDescent="0.25">
      <c r="A395" s="6">
        <v>43150</v>
      </c>
      <c r="B395" s="7" t="s">
        <v>295</v>
      </c>
      <c r="C395" s="24" t="s">
        <v>26</v>
      </c>
      <c r="D395" s="7" t="s">
        <v>13</v>
      </c>
      <c r="E395" s="8">
        <f>31000+15000</f>
        <v>46000</v>
      </c>
      <c r="F395" s="43">
        <f t="shared" si="7"/>
        <v>84.236741869323168</v>
      </c>
      <c r="G395" s="4" t="s">
        <v>25</v>
      </c>
      <c r="H395" s="25" t="s">
        <v>11</v>
      </c>
      <c r="I395" s="23" t="s">
        <v>8</v>
      </c>
      <c r="J395" s="46">
        <v>546.08000000000004</v>
      </c>
    </row>
    <row r="396" spans="1:10" x14ac:dyDescent="0.25">
      <c r="A396" s="6">
        <v>43150</v>
      </c>
      <c r="B396" s="5" t="s">
        <v>296</v>
      </c>
      <c r="C396" s="20" t="s">
        <v>27</v>
      </c>
      <c r="D396" s="5" t="s">
        <v>13</v>
      </c>
      <c r="E396" s="26">
        <v>7000</v>
      </c>
      <c r="F396" s="43">
        <f t="shared" si="7"/>
        <v>12.818634632288308</v>
      </c>
      <c r="G396" s="27" t="s">
        <v>25</v>
      </c>
      <c r="H396" s="28" t="s">
        <v>11</v>
      </c>
      <c r="I396" s="23" t="s">
        <v>8</v>
      </c>
      <c r="J396" s="46">
        <v>546.08000000000004</v>
      </c>
    </row>
    <row r="397" spans="1:10" x14ac:dyDescent="0.25">
      <c r="A397" s="6">
        <v>43150</v>
      </c>
      <c r="B397" s="5" t="s">
        <v>126</v>
      </c>
      <c r="C397" s="20" t="s">
        <v>12</v>
      </c>
      <c r="D397" s="5" t="s">
        <v>13</v>
      </c>
      <c r="E397" s="8">
        <v>1000</v>
      </c>
      <c r="F397" s="43">
        <f t="shared" si="7"/>
        <v>1.9186860837698343</v>
      </c>
      <c r="G397" s="27" t="s">
        <v>25</v>
      </c>
      <c r="H397" s="28" t="s">
        <v>592</v>
      </c>
      <c r="I397" s="23" t="s">
        <v>8</v>
      </c>
      <c r="J397" s="46">
        <v>521.19000000000005</v>
      </c>
    </row>
    <row r="398" spans="1:10" x14ac:dyDescent="0.25">
      <c r="A398" s="6">
        <v>43150</v>
      </c>
      <c r="B398" s="5" t="s">
        <v>297</v>
      </c>
      <c r="C398" s="20" t="s">
        <v>9</v>
      </c>
      <c r="D398" s="5" t="s">
        <v>10</v>
      </c>
      <c r="E398" s="8">
        <v>13100</v>
      </c>
      <c r="F398" s="43">
        <f t="shared" si="7"/>
        <v>23.98915909756812</v>
      </c>
      <c r="G398" s="27" t="s">
        <v>34</v>
      </c>
      <c r="H398" s="28" t="s">
        <v>11</v>
      </c>
      <c r="I398" s="23" t="s">
        <v>8</v>
      </c>
      <c r="J398" s="46">
        <v>546.08000000000004</v>
      </c>
    </row>
    <row r="399" spans="1:10" x14ac:dyDescent="0.25">
      <c r="A399" s="6">
        <v>43150</v>
      </c>
      <c r="B399" s="5" t="s">
        <v>127</v>
      </c>
      <c r="C399" s="20" t="s">
        <v>12</v>
      </c>
      <c r="D399" s="5" t="s">
        <v>15</v>
      </c>
      <c r="E399" s="8">
        <v>7000</v>
      </c>
      <c r="F399" s="43">
        <f t="shared" si="7"/>
        <v>13.43080258638884</v>
      </c>
      <c r="G399" s="27" t="s">
        <v>17</v>
      </c>
      <c r="H399" s="28" t="s">
        <v>592</v>
      </c>
      <c r="I399" s="23" t="s">
        <v>8</v>
      </c>
      <c r="J399" s="46">
        <v>521.19000000000005</v>
      </c>
    </row>
    <row r="400" spans="1:10" x14ac:dyDescent="0.25">
      <c r="A400" s="6">
        <v>43150</v>
      </c>
      <c r="B400" s="5" t="s">
        <v>128</v>
      </c>
      <c r="C400" s="20" t="s">
        <v>12</v>
      </c>
      <c r="D400" s="5" t="s">
        <v>10</v>
      </c>
      <c r="E400" s="8">
        <v>12500</v>
      </c>
      <c r="F400" s="43">
        <f t="shared" si="7"/>
        <v>23.983576047122927</v>
      </c>
      <c r="G400" s="27" t="s">
        <v>34</v>
      </c>
      <c r="H400" s="28" t="s">
        <v>592</v>
      </c>
      <c r="I400" s="23" t="s">
        <v>8</v>
      </c>
      <c r="J400" s="46">
        <v>521.19000000000005</v>
      </c>
    </row>
    <row r="401" spans="1:10" x14ac:dyDescent="0.25">
      <c r="A401" s="6">
        <v>43150</v>
      </c>
      <c r="B401" s="5" t="s">
        <v>130</v>
      </c>
      <c r="C401" s="20" t="s">
        <v>12</v>
      </c>
      <c r="D401" s="5" t="s">
        <v>23</v>
      </c>
      <c r="E401" s="8">
        <v>69000</v>
      </c>
      <c r="F401" s="43">
        <f t="shared" si="7"/>
        <v>132.38933978011855</v>
      </c>
      <c r="G401" s="27" t="s">
        <v>24</v>
      </c>
      <c r="H401" s="28" t="s">
        <v>592</v>
      </c>
      <c r="I401" s="23" t="s">
        <v>8</v>
      </c>
      <c r="J401" s="46">
        <v>521.19000000000005</v>
      </c>
    </row>
    <row r="402" spans="1:10" x14ac:dyDescent="0.25">
      <c r="A402" s="6">
        <v>43150</v>
      </c>
      <c r="B402" s="5" t="s">
        <v>129</v>
      </c>
      <c r="C402" s="20" t="s">
        <v>14</v>
      </c>
      <c r="D402" s="5" t="s">
        <v>23</v>
      </c>
      <c r="E402" s="8">
        <v>5000</v>
      </c>
      <c r="F402" s="43">
        <f t="shared" si="7"/>
        <v>9.5934304188491719</v>
      </c>
      <c r="G402" s="27" t="s">
        <v>24</v>
      </c>
      <c r="H402" s="28" t="s">
        <v>592</v>
      </c>
      <c r="I402" s="23" t="s">
        <v>8</v>
      </c>
      <c r="J402" s="46">
        <v>521.19000000000005</v>
      </c>
    </row>
    <row r="403" spans="1:10" x14ac:dyDescent="0.25">
      <c r="A403" s="6">
        <v>43150</v>
      </c>
      <c r="B403" s="7" t="s">
        <v>131</v>
      </c>
      <c r="C403" s="24" t="s">
        <v>26</v>
      </c>
      <c r="D403" s="7" t="s">
        <v>23</v>
      </c>
      <c r="E403" s="8">
        <v>3000</v>
      </c>
      <c r="F403" s="43">
        <f t="shared" si="7"/>
        <v>5.7560582513095024</v>
      </c>
      <c r="G403" s="4" t="s">
        <v>24</v>
      </c>
      <c r="H403" s="28" t="s">
        <v>592</v>
      </c>
      <c r="I403" s="23" t="s">
        <v>8</v>
      </c>
      <c r="J403" s="46">
        <v>521.19000000000005</v>
      </c>
    </row>
    <row r="404" spans="1:10" x14ac:dyDescent="0.25">
      <c r="A404" s="6">
        <v>43150</v>
      </c>
      <c r="B404" s="7" t="s">
        <v>132</v>
      </c>
      <c r="C404" s="24" t="s">
        <v>12</v>
      </c>
      <c r="D404" s="7" t="s">
        <v>23</v>
      </c>
      <c r="E404" s="8">
        <v>26400</v>
      </c>
      <c r="F404" s="43">
        <f t="shared" si="7"/>
        <v>50.653312611523624</v>
      </c>
      <c r="G404" s="4" t="s">
        <v>283</v>
      </c>
      <c r="H404" s="28" t="s">
        <v>592</v>
      </c>
      <c r="I404" s="23" t="s">
        <v>8</v>
      </c>
      <c r="J404" s="46">
        <v>521.19000000000005</v>
      </c>
    </row>
    <row r="405" spans="1:10" x14ac:dyDescent="0.25">
      <c r="A405" s="6">
        <v>43150</v>
      </c>
      <c r="B405" s="7" t="s">
        <v>133</v>
      </c>
      <c r="C405" s="24" t="s">
        <v>26</v>
      </c>
      <c r="D405" s="7" t="s">
        <v>23</v>
      </c>
      <c r="E405" s="8">
        <v>42400</v>
      </c>
      <c r="F405" s="43">
        <f t="shared" si="7"/>
        <v>81.352289951840973</v>
      </c>
      <c r="G405" s="4" t="s">
        <v>283</v>
      </c>
      <c r="H405" s="28" t="s">
        <v>592</v>
      </c>
      <c r="I405" s="23" t="s">
        <v>8</v>
      </c>
      <c r="J405" s="46">
        <v>521.19000000000005</v>
      </c>
    </row>
    <row r="406" spans="1:10" x14ac:dyDescent="0.25">
      <c r="A406" s="6">
        <v>43151</v>
      </c>
      <c r="B406" s="45" t="s">
        <v>44</v>
      </c>
      <c r="C406" s="20" t="s">
        <v>12</v>
      </c>
      <c r="D406" s="5" t="s">
        <v>19</v>
      </c>
      <c r="E406" s="8">
        <v>8000</v>
      </c>
      <c r="F406" s="43">
        <f t="shared" si="7"/>
        <v>15.349488670158674</v>
      </c>
      <c r="G406" s="27" t="s">
        <v>20</v>
      </c>
      <c r="H406" s="28" t="s">
        <v>592</v>
      </c>
      <c r="I406" s="23" t="s">
        <v>8</v>
      </c>
      <c r="J406" s="46">
        <v>521.19000000000005</v>
      </c>
    </row>
    <row r="407" spans="1:10" x14ac:dyDescent="0.25">
      <c r="A407" s="6">
        <v>43151</v>
      </c>
      <c r="B407" s="7" t="s">
        <v>298</v>
      </c>
      <c r="C407" s="20" t="s">
        <v>21</v>
      </c>
      <c r="D407" s="5" t="s">
        <v>277</v>
      </c>
      <c r="E407" s="8">
        <v>1740000</v>
      </c>
      <c r="F407" s="43">
        <f t="shared" si="7"/>
        <v>3186.3463228830938</v>
      </c>
      <c r="G407" s="27" t="s">
        <v>20</v>
      </c>
      <c r="H407" s="28" t="s">
        <v>11</v>
      </c>
      <c r="I407" s="23" t="s">
        <v>8</v>
      </c>
      <c r="J407" s="46">
        <v>546.08000000000004</v>
      </c>
    </row>
    <row r="408" spans="1:10" x14ac:dyDescent="0.25">
      <c r="A408" s="6">
        <v>43152</v>
      </c>
      <c r="B408" s="7" t="s">
        <v>134</v>
      </c>
      <c r="C408" s="20" t="s">
        <v>12</v>
      </c>
      <c r="D408" s="5" t="s">
        <v>19</v>
      </c>
      <c r="E408" s="8">
        <v>10100</v>
      </c>
      <c r="F408" s="43">
        <f t="shared" si="7"/>
        <v>19.378729446075326</v>
      </c>
      <c r="G408" s="27" t="s">
        <v>20</v>
      </c>
      <c r="H408" s="28" t="s">
        <v>592</v>
      </c>
      <c r="I408" s="23" t="s">
        <v>8</v>
      </c>
      <c r="J408" s="46">
        <v>521.19000000000005</v>
      </c>
    </row>
    <row r="409" spans="1:10" x14ac:dyDescent="0.25">
      <c r="A409" s="6">
        <v>43152</v>
      </c>
      <c r="B409" s="7" t="s">
        <v>135</v>
      </c>
      <c r="C409" s="20" t="s">
        <v>12</v>
      </c>
      <c r="D409" s="5" t="s">
        <v>19</v>
      </c>
      <c r="E409" s="8">
        <v>5000</v>
      </c>
      <c r="F409" s="43">
        <f t="shared" si="7"/>
        <v>9.5934304188491719</v>
      </c>
      <c r="G409" s="27" t="s">
        <v>20</v>
      </c>
      <c r="H409" s="28" t="s">
        <v>592</v>
      </c>
      <c r="I409" s="23" t="s">
        <v>8</v>
      </c>
      <c r="J409" s="46">
        <v>521.19000000000005</v>
      </c>
    </row>
    <row r="410" spans="1:10" x14ac:dyDescent="0.25">
      <c r="A410" s="6">
        <v>43153</v>
      </c>
      <c r="B410" s="7" t="s">
        <v>136</v>
      </c>
      <c r="C410" s="20" t="s">
        <v>28</v>
      </c>
      <c r="D410" s="5" t="s">
        <v>19</v>
      </c>
      <c r="E410" s="8">
        <v>29000</v>
      </c>
      <c r="F410" s="43">
        <f t="shared" si="7"/>
        <v>55.641896429325193</v>
      </c>
      <c r="G410" s="27" t="s">
        <v>20</v>
      </c>
      <c r="H410" s="28" t="s">
        <v>592</v>
      </c>
      <c r="I410" s="23" t="s">
        <v>8</v>
      </c>
      <c r="J410" s="46">
        <v>521.19000000000005</v>
      </c>
    </row>
    <row r="411" spans="1:10" x14ac:dyDescent="0.25">
      <c r="A411" s="6">
        <v>43153</v>
      </c>
      <c r="B411" s="7" t="s">
        <v>137</v>
      </c>
      <c r="C411" s="20" t="s">
        <v>12</v>
      </c>
      <c r="D411" s="5" t="s">
        <v>15</v>
      </c>
      <c r="E411" s="10">
        <v>4500</v>
      </c>
      <c r="F411" s="43">
        <f t="shared" si="7"/>
        <v>8.6340873769642545</v>
      </c>
      <c r="G411" s="27" t="s">
        <v>17</v>
      </c>
      <c r="H411" s="28" t="s">
        <v>592</v>
      </c>
      <c r="I411" s="23" t="s">
        <v>8</v>
      </c>
      <c r="J411" s="46">
        <v>521.19000000000005</v>
      </c>
    </row>
    <row r="412" spans="1:10" x14ac:dyDescent="0.25">
      <c r="A412" s="6">
        <v>43154</v>
      </c>
      <c r="B412" s="7" t="s">
        <v>138</v>
      </c>
      <c r="C412" s="20" t="s">
        <v>9</v>
      </c>
      <c r="D412" s="5" t="s">
        <v>10</v>
      </c>
      <c r="E412" s="10">
        <v>1400</v>
      </c>
      <c r="F412" s="43">
        <f t="shared" si="7"/>
        <v>2.6861605172777678</v>
      </c>
      <c r="G412" s="27" t="s">
        <v>24</v>
      </c>
      <c r="H412" s="28" t="s">
        <v>592</v>
      </c>
      <c r="I412" s="23" t="s">
        <v>8</v>
      </c>
      <c r="J412" s="46">
        <v>521.19000000000005</v>
      </c>
    </row>
    <row r="413" spans="1:10" x14ac:dyDescent="0.25">
      <c r="A413" s="6">
        <v>43154</v>
      </c>
      <c r="B413" s="7" t="s">
        <v>139</v>
      </c>
      <c r="C413" s="20" t="s">
        <v>590</v>
      </c>
      <c r="D413" s="5" t="s">
        <v>23</v>
      </c>
      <c r="E413" s="10">
        <v>59900</v>
      </c>
      <c r="F413" s="43">
        <f t="shared" si="7"/>
        <v>114.92929641781306</v>
      </c>
      <c r="G413" s="27" t="s">
        <v>24</v>
      </c>
      <c r="H413" s="28" t="s">
        <v>592</v>
      </c>
      <c r="I413" s="23" t="s">
        <v>8</v>
      </c>
      <c r="J413" s="46">
        <v>521.19000000000005</v>
      </c>
    </row>
    <row r="414" spans="1:10" x14ac:dyDescent="0.25">
      <c r="A414" s="6">
        <v>43154</v>
      </c>
      <c r="B414" s="7" t="s">
        <v>140</v>
      </c>
      <c r="C414" s="20" t="s">
        <v>12</v>
      </c>
      <c r="D414" s="5" t="s">
        <v>19</v>
      </c>
      <c r="E414" s="8">
        <v>8000</v>
      </c>
      <c r="F414" s="43">
        <f t="shared" si="7"/>
        <v>15.349488670158674</v>
      </c>
      <c r="G414" s="27" t="s">
        <v>20</v>
      </c>
      <c r="H414" s="28" t="s">
        <v>592</v>
      </c>
      <c r="I414" s="23" t="s">
        <v>8</v>
      </c>
      <c r="J414" s="46">
        <v>521.19000000000005</v>
      </c>
    </row>
    <row r="415" spans="1:10" x14ac:dyDescent="0.25">
      <c r="A415" s="6">
        <v>43154</v>
      </c>
      <c r="B415" s="13" t="s">
        <v>141</v>
      </c>
      <c r="C415" s="20" t="s">
        <v>21</v>
      </c>
      <c r="D415" s="5" t="s">
        <v>277</v>
      </c>
      <c r="E415" s="8">
        <v>490000</v>
      </c>
      <c r="F415" s="43">
        <f t="shared" si="7"/>
        <v>897.30442426018158</v>
      </c>
      <c r="G415" s="27" t="s">
        <v>20</v>
      </c>
      <c r="H415" s="28" t="s">
        <v>11</v>
      </c>
      <c r="I415" s="23" t="s">
        <v>8</v>
      </c>
      <c r="J415" s="46">
        <v>546.08000000000004</v>
      </c>
    </row>
    <row r="416" spans="1:10" x14ac:dyDescent="0.25">
      <c r="A416" s="6">
        <v>43157</v>
      </c>
      <c r="B416" s="7" t="s">
        <v>142</v>
      </c>
      <c r="C416" s="20" t="s">
        <v>12</v>
      </c>
      <c r="D416" s="5" t="s">
        <v>10</v>
      </c>
      <c r="E416" s="8">
        <v>200</v>
      </c>
      <c r="F416" s="43">
        <f t="shared" si="7"/>
        <v>0.38373721675396683</v>
      </c>
      <c r="G416" s="27" t="s">
        <v>34</v>
      </c>
      <c r="H416" s="28" t="s">
        <v>592</v>
      </c>
      <c r="I416" s="23" t="s">
        <v>8</v>
      </c>
      <c r="J416" s="46">
        <v>521.19000000000005</v>
      </c>
    </row>
    <row r="417" spans="1:10" x14ac:dyDescent="0.25">
      <c r="A417" s="6">
        <v>43157</v>
      </c>
      <c r="B417" s="7" t="s">
        <v>143</v>
      </c>
      <c r="C417" s="20" t="s">
        <v>9</v>
      </c>
      <c r="D417" s="5" t="s">
        <v>10</v>
      </c>
      <c r="E417" s="8">
        <v>5000</v>
      </c>
      <c r="F417" s="43">
        <f t="shared" si="7"/>
        <v>9.5934304188491719</v>
      </c>
      <c r="G417" s="27" t="s">
        <v>34</v>
      </c>
      <c r="H417" s="28" t="s">
        <v>592</v>
      </c>
      <c r="I417" s="23" t="s">
        <v>8</v>
      </c>
      <c r="J417" s="46">
        <v>521.19000000000005</v>
      </c>
    </row>
    <row r="418" spans="1:10" x14ac:dyDescent="0.25">
      <c r="A418" s="6">
        <v>43157</v>
      </c>
      <c r="B418" s="7" t="s">
        <v>144</v>
      </c>
      <c r="C418" s="20" t="s">
        <v>14</v>
      </c>
      <c r="D418" s="5" t="s">
        <v>23</v>
      </c>
      <c r="E418" s="8">
        <v>10000</v>
      </c>
      <c r="F418" s="43">
        <f t="shared" si="7"/>
        <v>19.186860837698344</v>
      </c>
      <c r="G418" s="32" t="s">
        <v>24</v>
      </c>
      <c r="H418" s="28" t="s">
        <v>592</v>
      </c>
      <c r="I418" s="23" t="s">
        <v>8</v>
      </c>
      <c r="J418" s="46">
        <v>521.19000000000005</v>
      </c>
    </row>
    <row r="419" spans="1:10" x14ac:dyDescent="0.25">
      <c r="A419" s="6">
        <v>43157</v>
      </c>
      <c r="B419" s="7" t="s">
        <v>145</v>
      </c>
      <c r="C419" s="20" t="s">
        <v>14</v>
      </c>
      <c r="D419" s="5" t="s">
        <v>23</v>
      </c>
      <c r="E419" s="8">
        <v>5000</v>
      </c>
      <c r="F419" s="43">
        <f t="shared" si="7"/>
        <v>9.5934304188491719</v>
      </c>
      <c r="G419" s="27" t="s">
        <v>34</v>
      </c>
      <c r="H419" s="28" t="s">
        <v>592</v>
      </c>
      <c r="I419" s="23" t="s">
        <v>8</v>
      </c>
      <c r="J419" s="46">
        <v>521.19000000000005</v>
      </c>
    </row>
    <row r="420" spans="1:10" x14ac:dyDescent="0.25">
      <c r="A420" s="6">
        <v>43157</v>
      </c>
      <c r="B420" s="7" t="s">
        <v>146</v>
      </c>
      <c r="C420" s="20" t="s">
        <v>14</v>
      </c>
      <c r="D420" s="5" t="s">
        <v>19</v>
      </c>
      <c r="E420" s="8">
        <v>5000</v>
      </c>
      <c r="F420" s="43">
        <f t="shared" si="7"/>
        <v>9.5934304188491719</v>
      </c>
      <c r="G420" s="27" t="s">
        <v>20</v>
      </c>
      <c r="H420" s="28" t="s">
        <v>592</v>
      </c>
      <c r="I420" s="23" t="s">
        <v>8</v>
      </c>
      <c r="J420" s="46">
        <v>521.19000000000005</v>
      </c>
    </row>
    <row r="421" spans="1:10" x14ac:dyDescent="0.25">
      <c r="A421" s="6">
        <v>43157</v>
      </c>
      <c r="B421" s="7" t="s">
        <v>147</v>
      </c>
      <c r="C421" s="20" t="s">
        <v>14</v>
      </c>
      <c r="D421" s="5" t="s">
        <v>15</v>
      </c>
      <c r="E421" s="8">
        <v>5000</v>
      </c>
      <c r="F421" s="43">
        <f t="shared" si="7"/>
        <v>9.5934304188491719</v>
      </c>
      <c r="G421" s="27" t="s">
        <v>16</v>
      </c>
      <c r="H421" s="28" t="s">
        <v>592</v>
      </c>
      <c r="I421" s="23" t="s">
        <v>8</v>
      </c>
      <c r="J421" s="46">
        <v>521.19000000000005</v>
      </c>
    </row>
    <row r="422" spans="1:10" x14ac:dyDescent="0.25">
      <c r="A422" s="6">
        <v>43157</v>
      </c>
      <c r="B422" s="7" t="s">
        <v>148</v>
      </c>
      <c r="C422" s="20" t="s">
        <v>14</v>
      </c>
      <c r="D422" s="5" t="s">
        <v>15</v>
      </c>
      <c r="E422" s="8">
        <v>5000</v>
      </c>
      <c r="F422" s="43">
        <f t="shared" si="7"/>
        <v>9.5934304188491719</v>
      </c>
      <c r="G422" s="27" t="s">
        <v>17</v>
      </c>
      <c r="H422" s="28" t="s">
        <v>592</v>
      </c>
      <c r="I422" s="23" t="s">
        <v>8</v>
      </c>
      <c r="J422" s="46">
        <v>521.19000000000005</v>
      </c>
    </row>
    <row r="423" spans="1:10" x14ac:dyDescent="0.25">
      <c r="A423" s="6">
        <v>43157</v>
      </c>
      <c r="B423" s="7" t="s">
        <v>149</v>
      </c>
      <c r="C423" s="20" t="s">
        <v>14</v>
      </c>
      <c r="D423" s="5" t="s">
        <v>10</v>
      </c>
      <c r="E423" s="8">
        <v>5000</v>
      </c>
      <c r="F423" s="43">
        <f t="shared" si="7"/>
        <v>9.5934304188491719</v>
      </c>
      <c r="G423" s="27" t="s">
        <v>34</v>
      </c>
      <c r="H423" s="28" t="s">
        <v>592</v>
      </c>
      <c r="I423" s="23" t="s">
        <v>8</v>
      </c>
      <c r="J423" s="46">
        <v>521.19000000000005</v>
      </c>
    </row>
    <row r="424" spans="1:10" x14ac:dyDescent="0.25">
      <c r="A424" s="6">
        <v>43157</v>
      </c>
      <c r="B424" s="7" t="s">
        <v>150</v>
      </c>
      <c r="C424" s="20" t="s">
        <v>14</v>
      </c>
      <c r="D424" s="5" t="s">
        <v>13</v>
      </c>
      <c r="E424" s="8">
        <v>5000</v>
      </c>
      <c r="F424" s="43">
        <f t="shared" si="7"/>
        <v>9.5934304188491719</v>
      </c>
      <c r="G424" s="27" t="s">
        <v>25</v>
      </c>
      <c r="H424" s="28" t="s">
        <v>592</v>
      </c>
      <c r="I424" s="23" t="s">
        <v>8</v>
      </c>
      <c r="J424" s="46">
        <v>521.19000000000005</v>
      </c>
    </row>
    <row r="425" spans="1:10" x14ac:dyDescent="0.25">
      <c r="A425" s="6">
        <v>43157</v>
      </c>
      <c r="B425" s="7" t="s">
        <v>151</v>
      </c>
      <c r="C425" s="20" t="s">
        <v>12</v>
      </c>
      <c r="D425" s="5" t="s">
        <v>15</v>
      </c>
      <c r="E425" s="8">
        <v>15600</v>
      </c>
      <c r="F425" s="43">
        <f t="shared" si="7"/>
        <v>29.931502906809413</v>
      </c>
      <c r="G425" s="27" t="s">
        <v>16</v>
      </c>
      <c r="H425" s="28" t="s">
        <v>592</v>
      </c>
      <c r="I425" s="23" t="s">
        <v>8</v>
      </c>
      <c r="J425" s="46">
        <v>521.19000000000005</v>
      </c>
    </row>
    <row r="426" spans="1:10" x14ac:dyDescent="0.25">
      <c r="A426" s="6">
        <v>43157</v>
      </c>
      <c r="B426" s="7" t="s">
        <v>152</v>
      </c>
      <c r="C426" s="20" t="s">
        <v>12</v>
      </c>
      <c r="D426" s="5" t="s">
        <v>15</v>
      </c>
      <c r="E426" s="8">
        <v>15000</v>
      </c>
      <c r="F426" s="43">
        <f t="shared" si="7"/>
        <v>28.780291256547514</v>
      </c>
      <c r="G426" s="27" t="s">
        <v>16</v>
      </c>
      <c r="H426" s="28" t="s">
        <v>592</v>
      </c>
      <c r="I426" s="23" t="s">
        <v>8</v>
      </c>
      <c r="J426" s="46">
        <v>521.19000000000005</v>
      </c>
    </row>
    <row r="427" spans="1:10" x14ac:dyDescent="0.25">
      <c r="A427" s="6">
        <v>43157</v>
      </c>
      <c r="B427" s="7" t="s">
        <v>153</v>
      </c>
      <c r="C427" s="20" t="s">
        <v>12</v>
      </c>
      <c r="D427" s="5" t="s">
        <v>13</v>
      </c>
      <c r="E427" s="8">
        <v>16000</v>
      </c>
      <c r="F427" s="43">
        <f t="shared" si="7"/>
        <v>30.698977340317349</v>
      </c>
      <c r="G427" s="27" t="s">
        <v>25</v>
      </c>
      <c r="H427" s="28" t="s">
        <v>592</v>
      </c>
      <c r="I427" s="23" t="s">
        <v>8</v>
      </c>
      <c r="J427" s="46">
        <v>521.19000000000005</v>
      </c>
    </row>
    <row r="428" spans="1:10" x14ac:dyDescent="0.25">
      <c r="A428" s="6">
        <v>43157</v>
      </c>
      <c r="B428" s="7" t="s">
        <v>154</v>
      </c>
      <c r="C428" s="24" t="s">
        <v>26</v>
      </c>
      <c r="D428" s="7" t="s">
        <v>13</v>
      </c>
      <c r="E428" s="8">
        <v>44000</v>
      </c>
      <c r="F428" s="43">
        <f t="shared" si="7"/>
        <v>84.4221876858727</v>
      </c>
      <c r="G428" s="4" t="s">
        <v>25</v>
      </c>
      <c r="H428" s="28" t="s">
        <v>592</v>
      </c>
      <c r="I428" s="23" t="s">
        <v>8</v>
      </c>
      <c r="J428" s="46">
        <v>521.19000000000005</v>
      </c>
    </row>
    <row r="429" spans="1:10" x14ac:dyDescent="0.25">
      <c r="A429" s="6">
        <v>43157</v>
      </c>
      <c r="B429" s="7" t="s">
        <v>300</v>
      </c>
      <c r="C429" s="24" t="s">
        <v>26</v>
      </c>
      <c r="D429" s="7" t="s">
        <v>13</v>
      </c>
      <c r="E429" s="8">
        <v>15000</v>
      </c>
      <c r="F429" s="43">
        <f t="shared" si="7"/>
        <v>28.780291256547514</v>
      </c>
      <c r="G429" s="4" t="s">
        <v>25</v>
      </c>
      <c r="H429" s="28" t="s">
        <v>592</v>
      </c>
      <c r="I429" s="23" t="s">
        <v>8</v>
      </c>
      <c r="J429" s="46">
        <v>521.19000000000005</v>
      </c>
    </row>
    <row r="430" spans="1:10" x14ac:dyDescent="0.25">
      <c r="A430" s="6">
        <v>43157</v>
      </c>
      <c r="B430" s="7" t="s">
        <v>299</v>
      </c>
      <c r="C430" s="20" t="s">
        <v>27</v>
      </c>
      <c r="D430" s="5" t="s">
        <v>13</v>
      </c>
      <c r="E430" s="8">
        <v>5500</v>
      </c>
      <c r="F430" s="43">
        <f t="shared" si="7"/>
        <v>10.552773460734088</v>
      </c>
      <c r="G430" s="27" t="s">
        <v>25</v>
      </c>
      <c r="H430" s="28" t="s">
        <v>592</v>
      </c>
      <c r="I430" s="23" t="s">
        <v>8</v>
      </c>
      <c r="J430" s="46">
        <v>521.19000000000005</v>
      </c>
    </row>
    <row r="431" spans="1:10" x14ac:dyDescent="0.25">
      <c r="A431" s="6">
        <v>43157</v>
      </c>
      <c r="B431" s="7" t="s">
        <v>155</v>
      </c>
      <c r="C431" s="24" t="s">
        <v>12</v>
      </c>
      <c r="D431" s="7" t="s">
        <v>23</v>
      </c>
      <c r="E431" s="8">
        <v>11200</v>
      </c>
      <c r="F431" s="43">
        <f t="shared" si="7"/>
        <v>21.489284138222143</v>
      </c>
      <c r="G431" s="4" t="s">
        <v>283</v>
      </c>
      <c r="H431" s="28" t="s">
        <v>592</v>
      </c>
      <c r="I431" s="23" t="s">
        <v>8</v>
      </c>
      <c r="J431" s="46">
        <v>521.19000000000005</v>
      </c>
    </row>
    <row r="432" spans="1:10" x14ac:dyDescent="0.25">
      <c r="A432" s="6">
        <v>43157</v>
      </c>
      <c r="B432" s="7" t="s">
        <v>156</v>
      </c>
      <c r="C432" s="24" t="s">
        <v>26</v>
      </c>
      <c r="D432" s="7" t="s">
        <v>23</v>
      </c>
      <c r="E432" s="8">
        <v>10900</v>
      </c>
      <c r="F432" s="43">
        <f t="shared" si="7"/>
        <v>20.913678313091193</v>
      </c>
      <c r="G432" s="4" t="s">
        <v>283</v>
      </c>
      <c r="H432" s="28" t="s">
        <v>592</v>
      </c>
      <c r="I432" s="23" t="s">
        <v>8</v>
      </c>
      <c r="J432" s="46">
        <v>521.19000000000005</v>
      </c>
    </row>
    <row r="433" spans="1:10" x14ac:dyDescent="0.25">
      <c r="A433" s="6">
        <v>43157</v>
      </c>
      <c r="B433" s="7" t="s">
        <v>157</v>
      </c>
      <c r="C433" s="20" t="s">
        <v>12</v>
      </c>
      <c r="D433" s="5" t="s">
        <v>13</v>
      </c>
      <c r="E433" s="8">
        <v>2500</v>
      </c>
      <c r="F433" s="43">
        <f t="shared" si="7"/>
        <v>4.796715209424586</v>
      </c>
      <c r="G433" s="27" t="s">
        <v>25</v>
      </c>
      <c r="H433" s="28" t="s">
        <v>592</v>
      </c>
      <c r="I433" s="23" t="s">
        <v>8</v>
      </c>
      <c r="J433" s="46">
        <v>521.19000000000005</v>
      </c>
    </row>
    <row r="434" spans="1:10" x14ac:dyDescent="0.25">
      <c r="A434" s="6">
        <v>43157</v>
      </c>
      <c r="B434" s="7" t="s">
        <v>158</v>
      </c>
      <c r="C434" s="20" t="s">
        <v>12</v>
      </c>
      <c r="D434" s="5" t="s">
        <v>10</v>
      </c>
      <c r="E434" s="8">
        <v>12500</v>
      </c>
      <c r="F434" s="43">
        <f t="shared" si="7"/>
        <v>23.983576047122927</v>
      </c>
      <c r="G434" s="27" t="s">
        <v>34</v>
      </c>
      <c r="H434" s="28" t="s">
        <v>592</v>
      </c>
      <c r="I434" s="23" t="s">
        <v>8</v>
      </c>
      <c r="J434" s="46">
        <v>521.19000000000005</v>
      </c>
    </row>
    <row r="435" spans="1:10" x14ac:dyDescent="0.25">
      <c r="A435" s="6">
        <v>43157</v>
      </c>
      <c r="B435" s="7" t="s">
        <v>161</v>
      </c>
      <c r="C435" s="20" t="s">
        <v>12</v>
      </c>
      <c r="D435" s="5" t="s">
        <v>15</v>
      </c>
      <c r="E435" s="8">
        <v>5000</v>
      </c>
      <c r="F435" s="43">
        <f t="shared" si="7"/>
        <v>9.5934304188491719</v>
      </c>
      <c r="G435" s="27" t="s">
        <v>17</v>
      </c>
      <c r="H435" s="28" t="s">
        <v>592</v>
      </c>
      <c r="I435" s="23" t="s">
        <v>8</v>
      </c>
      <c r="J435" s="46">
        <v>521.19000000000005</v>
      </c>
    </row>
    <row r="436" spans="1:10" x14ac:dyDescent="0.25">
      <c r="A436" s="6">
        <v>43158</v>
      </c>
      <c r="B436" s="7" t="s">
        <v>159</v>
      </c>
      <c r="C436" s="20" t="s">
        <v>12</v>
      </c>
      <c r="D436" s="9" t="s">
        <v>15</v>
      </c>
      <c r="E436" s="8">
        <v>7000</v>
      </c>
      <c r="F436" s="43">
        <f t="shared" si="7"/>
        <v>13.43080258638884</v>
      </c>
      <c r="G436" s="21" t="s">
        <v>17</v>
      </c>
      <c r="H436" s="28" t="s">
        <v>592</v>
      </c>
      <c r="I436" s="23" t="s">
        <v>8</v>
      </c>
      <c r="J436" s="46">
        <v>521.19000000000005</v>
      </c>
    </row>
    <row r="437" spans="1:10" x14ac:dyDescent="0.25">
      <c r="A437" s="6">
        <v>43158</v>
      </c>
      <c r="B437" s="7" t="s">
        <v>160</v>
      </c>
      <c r="C437" s="20" t="s">
        <v>12</v>
      </c>
      <c r="D437" s="9" t="s">
        <v>15</v>
      </c>
      <c r="E437" s="8">
        <v>4000</v>
      </c>
      <c r="F437" s="43">
        <f t="shared" si="7"/>
        <v>7.6747443350793372</v>
      </c>
      <c r="G437" s="21" t="s">
        <v>17</v>
      </c>
      <c r="H437" s="28" t="s">
        <v>592</v>
      </c>
      <c r="I437" s="23" t="s">
        <v>8</v>
      </c>
      <c r="J437" s="46">
        <v>521.19000000000005</v>
      </c>
    </row>
    <row r="438" spans="1:10" x14ac:dyDescent="0.25">
      <c r="A438" s="6">
        <v>43158</v>
      </c>
      <c r="B438" s="7" t="s">
        <v>162</v>
      </c>
      <c r="C438" s="20" t="s">
        <v>12</v>
      </c>
      <c r="D438" s="9" t="s">
        <v>15</v>
      </c>
      <c r="E438" s="8">
        <v>14000</v>
      </c>
      <c r="F438" s="43">
        <f t="shared" si="7"/>
        <v>26.861605172777679</v>
      </c>
      <c r="G438" s="21" t="s">
        <v>16</v>
      </c>
      <c r="H438" s="28" t="s">
        <v>592</v>
      </c>
      <c r="I438" s="23" t="s">
        <v>8</v>
      </c>
      <c r="J438" s="46">
        <v>521.19000000000005</v>
      </c>
    </row>
    <row r="439" spans="1:10" x14ac:dyDescent="0.25">
      <c r="A439" s="6">
        <v>43158</v>
      </c>
      <c r="B439" s="7" t="s">
        <v>163</v>
      </c>
      <c r="C439" s="20" t="s">
        <v>12</v>
      </c>
      <c r="D439" s="5" t="s">
        <v>10</v>
      </c>
      <c r="E439" s="8">
        <v>5000</v>
      </c>
      <c r="F439" s="43">
        <f t="shared" si="7"/>
        <v>9.5934304188491719</v>
      </c>
      <c r="G439" s="27" t="s">
        <v>34</v>
      </c>
      <c r="H439" s="28" t="s">
        <v>592</v>
      </c>
      <c r="I439" s="23" t="s">
        <v>8</v>
      </c>
      <c r="J439" s="46">
        <v>521.19000000000005</v>
      </c>
    </row>
    <row r="440" spans="1:10" x14ac:dyDescent="0.25">
      <c r="A440" s="6">
        <v>43158</v>
      </c>
      <c r="B440" s="7" t="s">
        <v>164</v>
      </c>
      <c r="C440" s="20" t="s">
        <v>12</v>
      </c>
      <c r="D440" s="5" t="s">
        <v>10</v>
      </c>
      <c r="E440" s="8">
        <v>500</v>
      </c>
      <c r="F440" s="43">
        <f t="shared" si="7"/>
        <v>0.95934304188491715</v>
      </c>
      <c r="G440" s="27" t="s">
        <v>34</v>
      </c>
      <c r="H440" s="28" t="s">
        <v>592</v>
      </c>
      <c r="I440" s="23" t="s">
        <v>8</v>
      </c>
      <c r="J440" s="46">
        <v>521.19000000000005</v>
      </c>
    </row>
    <row r="441" spans="1:10" x14ac:dyDescent="0.25">
      <c r="A441" s="6">
        <v>43158</v>
      </c>
      <c r="B441" s="7" t="s">
        <v>165</v>
      </c>
      <c r="C441" s="20" t="s">
        <v>9</v>
      </c>
      <c r="D441" s="5" t="s">
        <v>10</v>
      </c>
      <c r="E441" s="8">
        <v>22000</v>
      </c>
      <c r="F441" s="43">
        <f t="shared" si="7"/>
        <v>42.21109384293635</v>
      </c>
      <c r="G441" s="27" t="s">
        <v>34</v>
      </c>
      <c r="H441" s="28" t="s">
        <v>592</v>
      </c>
      <c r="I441" s="23" t="s">
        <v>8</v>
      </c>
      <c r="J441" s="46">
        <v>521.19000000000005</v>
      </c>
    </row>
    <row r="442" spans="1:10" x14ac:dyDescent="0.25">
      <c r="A442" s="6">
        <v>43158</v>
      </c>
      <c r="B442" s="7" t="s">
        <v>301</v>
      </c>
      <c r="C442" s="20" t="s">
        <v>22</v>
      </c>
      <c r="D442" s="5" t="s">
        <v>10</v>
      </c>
      <c r="E442" s="8">
        <v>240000</v>
      </c>
      <c r="F442" s="43">
        <f t="shared" si="7"/>
        <v>460.48466010476022</v>
      </c>
      <c r="G442" s="27" t="s">
        <v>30</v>
      </c>
      <c r="H442" s="28" t="s">
        <v>592</v>
      </c>
      <c r="I442" s="23" t="s">
        <v>8</v>
      </c>
      <c r="J442" s="46">
        <v>521.19000000000005</v>
      </c>
    </row>
    <row r="443" spans="1:10" x14ac:dyDescent="0.25">
      <c r="A443" s="6">
        <v>43158</v>
      </c>
      <c r="B443" s="7" t="s">
        <v>166</v>
      </c>
      <c r="C443" s="20" t="s">
        <v>22</v>
      </c>
      <c r="D443" s="5" t="s">
        <v>10</v>
      </c>
      <c r="E443" s="8">
        <v>85000</v>
      </c>
      <c r="F443" s="43">
        <f t="shared" si="7"/>
        <v>163.0883171204359</v>
      </c>
      <c r="G443" s="27" t="s">
        <v>34</v>
      </c>
      <c r="H443" s="28" t="s">
        <v>592</v>
      </c>
      <c r="I443" s="23" t="s">
        <v>8</v>
      </c>
      <c r="J443" s="46">
        <v>521.19000000000005</v>
      </c>
    </row>
    <row r="444" spans="1:10" x14ac:dyDescent="0.25">
      <c r="A444" s="6">
        <v>43159</v>
      </c>
      <c r="B444" s="7" t="s">
        <v>167</v>
      </c>
      <c r="C444" s="20" t="s">
        <v>12</v>
      </c>
      <c r="D444" s="5" t="s">
        <v>10</v>
      </c>
      <c r="E444" s="8">
        <v>1000</v>
      </c>
      <c r="F444" s="43">
        <f t="shared" si="7"/>
        <v>1.9186860837698343</v>
      </c>
      <c r="G444" s="27" t="s">
        <v>34</v>
      </c>
      <c r="H444" s="28" t="s">
        <v>592</v>
      </c>
      <c r="I444" s="23" t="s">
        <v>8</v>
      </c>
      <c r="J444" s="46">
        <v>521.19000000000005</v>
      </c>
    </row>
    <row r="445" spans="1:10" x14ac:dyDescent="0.25">
      <c r="A445" s="6">
        <v>43159</v>
      </c>
      <c r="B445" s="7" t="s">
        <v>168</v>
      </c>
      <c r="C445" s="20" t="s">
        <v>12</v>
      </c>
      <c r="D445" s="5" t="s">
        <v>15</v>
      </c>
      <c r="E445" s="8">
        <v>5000</v>
      </c>
      <c r="F445" s="43">
        <f t="shared" si="7"/>
        <v>9.5934304188491719</v>
      </c>
      <c r="G445" s="27" t="s">
        <v>17</v>
      </c>
      <c r="H445" s="28" t="s">
        <v>592</v>
      </c>
      <c r="I445" s="23" t="s">
        <v>8</v>
      </c>
      <c r="J445" s="46">
        <v>521.19000000000005</v>
      </c>
    </row>
    <row r="446" spans="1:10" x14ac:dyDescent="0.25">
      <c r="A446" s="6">
        <v>43159</v>
      </c>
      <c r="B446" s="7" t="s">
        <v>169</v>
      </c>
      <c r="C446" s="20" t="s">
        <v>22</v>
      </c>
      <c r="D446" s="5" t="s">
        <v>15</v>
      </c>
      <c r="E446" s="8">
        <v>290000</v>
      </c>
      <c r="F446" s="43">
        <f t="shared" si="7"/>
        <v>556.41896429325197</v>
      </c>
      <c r="G446" s="27" t="s">
        <v>24</v>
      </c>
      <c r="H446" s="28" t="s">
        <v>592</v>
      </c>
      <c r="I446" s="23" t="s">
        <v>8</v>
      </c>
      <c r="J446" s="46">
        <v>521.19000000000005</v>
      </c>
    </row>
    <row r="447" spans="1:10" x14ac:dyDescent="0.25">
      <c r="A447" s="6">
        <v>43159</v>
      </c>
      <c r="B447" s="7" t="s">
        <v>170</v>
      </c>
      <c r="C447" s="20" t="s">
        <v>22</v>
      </c>
      <c r="D447" s="5" t="s">
        <v>15</v>
      </c>
      <c r="E447" s="8">
        <v>256000</v>
      </c>
      <c r="F447" s="43">
        <f t="shared" si="7"/>
        <v>491.18363744507758</v>
      </c>
      <c r="G447" s="27" t="s">
        <v>24</v>
      </c>
      <c r="H447" s="28" t="s">
        <v>592</v>
      </c>
      <c r="I447" s="23" t="s">
        <v>8</v>
      </c>
      <c r="J447" s="46">
        <v>521.19000000000005</v>
      </c>
    </row>
    <row r="448" spans="1:10" x14ac:dyDescent="0.25">
      <c r="A448" s="6">
        <v>43159</v>
      </c>
      <c r="B448" s="7" t="s">
        <v>171</v>
      </c>
      <c r="C448" s="20" t="s">
        <v>22</v>
      </c>
      <c r="D448" s="5" t="s">
        <v>19</v>
      </c>
      <c r="E448" s="26">
        <v>258000</v>
      </c>
      <c r="F448" s="43">
        <f t="shared" si="7"/>
        <v>495.02100961261721</v>
      </c>
      <c r="G448" s="27" t="s">
        <v>24</v>
      </c>
      <c r="H448" s="28" t="s">
        <v>592</v>
      </c>
      <c r="I448" s="23" t="s">
        <v>8</v>
      </c>
      <c r="J448" s="46">
        <v>521.19000000000005</v>
      </c>
    </row>
    <row r="449" spans="1:10" x14ac:dyDescent="0.25">
      <c r="A449" s="6">
        <v>43159</v>
      </c>
      <c r="B449" s="7" t="s">
        <v>596</v>
      </c>
      <c r="C449" s="7" t="s">
        <v>29</v>
      </c>
      <c r="D449" s="9" t="s">
        <v>10</v>
      </c>
      <c r="E449" s="8">
        <v>12650</v>
      </c>
      <c r="F449" s="43">
        <f t="shared" ref="F449" si="8">+E449/J449</f>
        <v>24.271378959688402</v>
      </c>
      <c r="G449" s="21" t="s">
        <v>30</v>
      </c>
      <c r="H449" s="28" t="s">
        <v>592</v>
      </c>
      <c r="I449" s="23" t="s">
        <v>8</v>
      </c>
      <c r="J449" s="46">
        <v>521.19000000000005</v>
      </c>
    </row>
    <row r="450" spans="1:10" x14ac:dyDescent="0.25">
      <c r="G450"/>
    </row>
  </sheetData>
  <autoFilter ref="A1:J449" xr:uid="{00000000-0009-0000-0000-000006000000}">
    <filterColumn colId="0">
      <filters>
        <dateGroupItem year="2018" month="2" dateTimeGrouping="month"/>
      </filters>
    </filterColumn>
  </autoFilter>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Data Février 18</vt:lpstr>
      <vt:lpstr>Detail Fév 18</vt:lpstr>
      <vt:lpstr>Total Janvier-Février 18</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MEDIA OFFICER</cp:lastModifiedBy>
  <cp:lastPrinted>2017-08-02T09:40:56Z</cp:lastPrinted>
  <dcterms:created xsi:type="dcterms:W3CDTF">2017-07-17T17:02:06Z</dcterms:created>
  <dcterms:modified xsi:type="dcterms:W3CDTF">2019-04-23T16:05:38Z</dcterms:modified>
</cp:coreProperties>
</file>